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dgarassp\Downloads\LIMS naujos formos\"/>
    </mc:Choice>
  </mc:AlternateContent>
  <xr:revisionPtr revIDLastSave="0" documentId="13_ncr:1_{38742ECA-1E0D-4691-879F-349AE3192C62}" xr6:coauthVersionLast="47" xr6:coauthVersionMax="47" xr10:uidLastSave="{00000000-0000-0000-0000-000000000000}"/>
  <bookViews>
    <workbookView xWindow="38280" yWindow="-120" windowWidth="38640" windowHeight="21240" xr2:uid="{679DD238-818E-4726-B57B-6AD9151A517F}"/>
  </bookViews>
  <sheets>
    <sheet name="Užsakymo forma" sheetId="1" r:id="rId1"/>
    <sheet name="Atvykimo viet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E44" i="1"/>
  <c r="D44" i="1"/>
  <c r="C4" i="2"/>
  <c r="C5" i="2"/>
  <c r="C6" i="2"/>
  <c r="C7" i="2"/>
  <c r="C8" i="2"/>
  <c r="C9" i="2"/>
  <c r="C3" i="2"/>
  <c r="D46" i="1" l="1"/>
  <c r="D47" i="1" s="1"/>
</calcChain>
</file>

<file path=xl/sharedStrings.xml><?xml version="1.0" encoding="utf-8"?>
<sst xmlns="http://schemas.openxmlformats.org/spreadsheetml/2006/main" count="78" uniqueCount="70">
  <si>
    <t>AB „KLAIPĖDOS VANDUO“</t>
  </si>
  <si>
    <t>PRAŠYMAS</t>
  </si>
  <si>
    <t>Užsakymo nr.</t>
  </si>
  <si>
    <t>Pildo AB Klaipėdos vanduo darbuotojas</t>
  </si>
  <si>
    <t>Vardas, pavardė / Įmonės pavadinimas, įmonės kodas, PVM mokėtojo kodas</t>
  </si>
  <si>
    <t>Gyvenamas / Registracijos adresas</t>
  </si>
  <si>
    <t>Objekto adresas</t>
  </si>
  <si>
    <t>Telefonas, el. paštas (rašyti didžiosiomis raidėmis)</t>
  </si>
  <si>
    <t>Tyrimo pavadinimas</t>
  </si>
  <si>
    <t>Normatyvinio dokumento žymuo</t>
  </si>
  <si>
    <t>Vieneto kaina, € be PVM</t>
  </si>
  <si>
    <t>Kiekis vnt. (įrašyti)</t>
  </si>
  <si>
    <t>Cinkas</t>
  </si>
  <si>
    <t>Varis</t>
  </si>
  <si>
    <t>Chromas</t>
  </si>
  <si>
    <t>Nikelis</t>
  </si>
  <si>
    <t>Kadmis</t>
  </si>
  <si>
    <t>Švinas</t>
  </si>
  <si>
    <t>Gyvsidabris</t>
  </si>
  <si>
    <t>LST EN ISO 5667-3:2024</t>
  </si>
  <si>
    <t>Savivaldybė</t>
  </si>
  <si>
    <t>Klaipėdos m. sav.</t>
  </si>
  <si>
    <t>Klaipėdos r. sav.</t>
  </si>
  <si>
    <t>Kretingos r. sav.</t>
  </si>
  <si>
    <t>Palangos m. sav.</t>
  </si>
  <si>
    <t>Skuodo r. sav.</t>
  </si>
  <si>
    <t>Plungės r. sav.</t>
  </si>
  <si>
    <t>Šilutės r. sav</t>
  </si>
  <si>
    <t>Atvykimo kaina</t>
  </si>
  <si>
    <t>Menu</t>
  </si>
  <si>
    <t>Atvykimo kaina, kai užsakovo adresas yra atitinkamos savivaldybės</t>
  </si>
  <si>
    <t>Pasirinkite savivaldybę</t>
  </si>
  <si>
    <t>Suma, be PVM</t>
  </si>
  <si>
    <t>Suma, su PVM</t>
  </si>
  <si>
    <t>Kiekis</t>
  </si>
  <si>
    <t>1.     Susipažinau su prašomų paslaugų/darbų įkainiais, jų taikymo tvarka bei paslaugų teikimo/darbų atlikimo sąlygomis (www.vanduo.lt) ir su jomis sutinku.</t>
  </si>
  <si>
    <t>2.     Už suteiktas paslaugas/atliktus darbus įsipareigoju sumokėti per 30 dienų nuo sąskaitos išrašymo dienos.</t>
  </si>
  <si>
    <t xml:space="preserve">3.     Tyrimo rezultatai bus pateikti su matavimo neapibrėžtimi. </t>
  </si>
  <si>
    <t>4.     Jei pageidaujate stebėti tyrimą, informaciją apie tai įrašykite į žemiau esančią pastabų/pageidavimų lentelę</t>
  </si>
  <si>
    <t>Pastabos/papildomi duomenys/pageidavimai</t>
  </si>
  <si>
    <t>Vardas, pavardė</t>
  </si>
  <si>
    <t>Parašas</t>
  </si>
  <si>
    <t>Prašymo data</t>
  </si>
  <si>
    <t>Organinė medžiaga (gravimetrinis metodas)</t>
  </si>
  <si>
    <t>Dumblo mėginio paėmimas</t>
  </si>
  <si>
    <t>Dirvožemio mėginio paėmimas</t>
  </si>
  <si>
    <t>Vandenilio jonų koncentracija (pH)</t>
  </si>
  <si>
    <t>Kjeldalio (bendras) azotas</t>
  </si>
  <si>
    <t>Bendrasis fosforas (spektometrinis metodas)</t>
  </si>
  <si>
    <t>Mėginio paruošimas metalų nustatymui [i]</t>
  </si>
  <si>
    <t>Sausa medžiaga [ii] (gravimetrinis metodas)</t>
  </si>
  <si>
    <r>
      <t>Angliavandenilių (C</t>
    </r>
    <r>
      <rPr>
        <sz val="8"/>
        <color theme="1"/>
        <rFont val="Calibri Light"/>
        <family val="2"/>
        <charset val="186"/>
      </rPr>
      <t>10</t>
    </r>
    <r>
      <rPr>
        <sz val="10"/>
        <color theme="1"/>
        <rFont val="Calibri Light"/>
        <family val="2"/>
        <charset val="186"/>
      </rPr>
      <t>-C</t>
    </r>
    <r>
      <rPr>
        <sz val="8"/>
        <color theme="1"/>
        <rFont val="Calibri Light"/>
        <family val="2"/>
        <charset val="186"/>
      </rPr>
      <t>40</t>
    </r>
    <r>
      <rPr>
        <sz val="10"/>
        <color theme="1"/>
        <rFont val="Calibri Light"/>
        <family val="2"/>
        <charset val="186"/>
      </rPr>
      <t>) kiekis</t>
    </r>
  </si>
  <si>
    <t>Mėginio konservavimas ir laikymas [iii]</t>
  </si>
  <si>
    <t>LST CEN/TS 16188:2012</t>
  </si>
  <si>
    <t>LST ISO 11047:2004, metodas B</t>
  </si>
  <si>
    <t>LST EN 16175-1:2016</t>
  </si>
  <si>
    <t>LST EN ISO 10390: 2022</t>
  </si>
  <si>
    <t>LST EN 16169:2012</t>
  </si>
  <si>
    <t>LST EN 16173:2012</t>
  </si>
  <si>
    <t>LST EN 15934:2012 metodas A</t>
  </si>
  <si>
    <t>LST EN 15935:2021</t>
  </si>
  <si>
    <t>LST EN ISO 16703:2011</t>
  </si>
  <si>
    <t>LST EN ISO 5667-13:2011, išskyrus 6.1.3 p.</t>
  </si>
  <si>
    <t>ISO 18400-102:2017</t>
  </si>
  <si>
    <t>i Būtina pasirinkti, kai pasirinktas bent vieno metalo tyrimas</t>
  </si>
  <si>
    <t>ii Būtina pasirinkti, jei pasirinktas organinės medžiagos ir/arba bendrojo azoto tyrimas.</t>
  </si>
  <si>
    <t>iii Galimas mėginio konservavimas ir laikymas 10 darbo dienų po tyrimų protokolo išdavimo datos.</t>
  </si>
  <si>
    <t>Prašymą priėmusio AB „Klaipėdos vanduo“ darbuotojo vardas, pavardė, pareigos</t>
  </si>
  <si>
    <t>SVP 2:2024 Leidimas 1</t>
  </si>
  <si>
    <t>Užsakomi dumblo ar dirvožemio tyrimai: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</si>
</sst>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€-2]\ * #,##0.00_-;\-[$€-2]\ * #,##0.00_-;_-[$€-2]\ * &quot;-&quot;??_-;_-@_-"/>
    <numFmt numFmtId="165" formatCode="yyyy\-mm\-dd;@"/>
  </numFmts>
  <fonts count="12" x14ac:knownFonts="1">
    <font>
      <sz val="11"/>
      <color theme="1"/>
      <name val="Aptos Narrow"/>
      <family val="2"/>
      <charset val="186"/>
      <scheme val="minor"/>
    </font>
    <font>
      <sz val="11"/>
      <color theme="1"/>
      <name val="Calibri Light"/>
      <family val="2"/>
      <charset val="186"/>
    </font>
    <font>
      <sz val="12"/>
      <color theme="1"/>
      <name val="Calibri Light"/>
      <family val="2"/>
      <charset val="186"/>
    </font>
    <font>
      <b/>
      <sz val="11"/>
      <color theme="1"/>
      <name val="Calibri Light"/>
      <family val="2"/>
      <charset val="186"/>
    </font>
    <font>
      <i/>
      <sz val="9"/>
      <color theme="1"/>
      <name val="Calibri Light"/>
      <family val="2"/>
      <charset val="186"/>
    </font>
    <font>
      <sz val="10"/>
      <color theme="1"/>
      <name val="Calibri Light"/>
      <family val="2"/>
      <charset val="186"/>
    </font>
    <font>
      <i/>
      <sz val="10"/>
      <color theme="1"/>
      <name val="Calibri Light"/>
      <family val="2"/>
      <charset val="186"/>
    </font>
    <font>
      <sz val="9"/>
      <color rgb="FF000000"/>
      <name val="Calibri Light"/>
      <family val="2"/>
      <charset val="186"/>
    </font>
    <font>
      <b/>
      <i/>
      <sz val="10"/>
      <color theme="1"/>
      <name val="Calibri Light"/>
      <family val="2"/>
      <charset val="186"/>
    </font>
    <font>
      <b/>
      <sz val="10"/>
      <color theme="1"/>
      <name val="Calibri Light"/>
      <family val="2"/>
      <charset val="186"/>
    </font>
    <font>
      <sz val="9"/>
      <color theme="1"/>
      <name val="Calibri Light"/>
      <family val="2"/>
      <charset val="186"/>
    </font>
    <font>
      <sz val="8"/>
      <color theme="1"/>
      <name val="Calibri Light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wrapText="1"/>
    </xf>
    <xf numFmtId="0" fontId="3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164" fontId="6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8" fillId="0" borderId="0" xfId="0" applyFont="1" applyAlignment="1">
      <alignment horizontal="right" wrapText="1"/>
    </xf>
    <xf numFmtId="0" fontId="5" fillId="0" borderId="2" xfId="0" applyFont="1" applyBorder="1" applyAlignment="1">
      <alignment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wrapText="1"/>
    </xf>
    <xf numFmtId="0" fontId="5" fillId="2" borderId="3" xfId="0" applyFont="1" applyFill="1" applyBorder="1" applyAlignment="1" applyProtection="1">
      <alignment horizontal="center" wrapText="1"/>
      <protection locked="0"/>
    </xf>
    <xf numFmtId="0" fontId="5" fillId="0" borderId="2" xfId="0" applyFont="1" applyBorder="1"/>
    <xf numFmtId="164" fontId="5" fillId="0" borderId="1" xfId="0" applyNumberFormat="1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164" fontId="9" fillId="0" borderId="1" xfId="0" applyNumberFormat="1" applyFont="1" applyBorder="1" applyAlignment="1">
      <alignment horizontal="center" wrapText="1"/>
    </xf>
    <xf numFmtId="0" fontId="5" fillId="0" borderId="7" xfId="0" applyFont="1" applyBorder="1"/>
    <xf numFmtId="0" fontId="9" fillId="0" borderId="8" xfId="0" applyFont="1" applyBorder="1" applyAlignment="1">
      <alignment wrapText="1"/>
    </xf>
    <xf numFmtId="164" fontId="9" fillId="0" borderId="8" xfId="0" applyNumberFormat="1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1" fillId="0" borderId="0" xfId="0" applyFont="1" applyProtection="1">
      <protection locked="0"/>
    </xf>
    <xf numFmtId="165" fontId="1" fillId="2" borderId="0" xfId="0" applyNumberFormat="1" applyFont="1" applyFill="1" applyAlignment="1" applyProtection="1">
      <alignment horizontal="center"/>
      <protection locked="0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1" fillId="2" borderId="1" xfId="0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 wrapText="1"/>
      <protection locked="0"/>
    </xf>
    <xf numFmtId="16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2" borderId="0" xfId="0" applyFont="1" applyFill="1" applyAlignment="1" applyProtection="1">
      <alignment horizontal="center"/>
      <protection locked="0"/>
    </xf>
    <xf numFmtId="0" fontId="10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charset val="186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 Light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Calibri Light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charset val="186"/>
        <scheme val="none"/>
      </font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top style="thin">
          <color theme="0"/>
        </top>
      </border>
    </dxf>
    <dxf>
      <border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 Light"/>
        <family val="2"/>
        <charset val="186"/>
        <scheme val="none"/>
      </font>
    </dxf>
    <dxf>
      <border outline="0"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 Light"/>
        <family val="2"/>
        <charset val="186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1504949</xdr:colOff>
      <xdr:row>0</xdr:row>
      <xdr:rowOff>59532</xdr:rowOff>
    </xdr:from>
    <xdr:to>
      <xdr:col>3</xdr:col>
      <xdr:colOff>318372</xdr:colOff>
      <xdr:row>2</xdr:row>
      <xdr:rowOff>158022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AE0178AC-685D-38C2-AF36-CD26265A33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07355" y="59532"/>
          <a:ext cx="2331720" cy="47949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17251C-5FCD-4D93-9D80-790A476BC5EA}" name="Table1" displayName="Table1" ref="B25:E47" totalsRowShown="0" headerRowDxfId="8" dataDxfId="6" headerRowBorderDxfId="7" tableBorderDxfId="5" totalsRowBorderDxfId="4">
  <autoFilter ref="B25:E47" xr:uid="{1617251C-5FCD-4D93-9D80-790A476BC5EA}"/>
  <tableColumns count="4">
    <tableColumn id="1" xr3:uid="{2BAB54D3-F7D8-4139-9B4C-F3B6A4F98D99}" name="Tyrimo pavadinimas" dataDxfId="3"/>
    <tableColumn id="2" xr3:uid="{C65ADC2B-E3A2-4947-800E-0E4C8414A9EE}" name="Normatyvinio dokumento žymuo" dataDxfId="2"/>
    <tableColumn id="3" xr3:uid="{46ADF0B9-D3A6-41E7-B4EF-D56CEF216B1D}" name="Vieneto kaina, € be PVM" dataDxfId="1"/>
    <tableColumn id="4" xr3:uid="{BF81A662-D316-4BF2-902E-3C375939EAAE}" name="Kiekis vnt. (įrašyti)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B1CBF-A18F-4CDD-B80F-A1BAD17B69DD}">
  <dimension ref="B4:E74"/>
  <sheetViews>
    <sheetView showGridLines="0" tabSelected="1" zoomScale="130" zoomScaleNormal="130" workbookViewId="0">
      <selection activeCell="C8" sqref="C8"/>
    </sheetView>
  </sheetViews>
  <sheetFormatPr defaultRowHeight="15" x14ac:dyDescent="0.25"/>
  <cols>
    <col min="1" max="1" width="3" style="1" customWidth="1"/>
    <col min="2" max="2" width="30.140625" style="1" customWidth="1"/>
    <col min="3" max="3" width="22.5703125" style="11" customWidth="1"/>
    <col min="4" max="4" width="10.5703125" style="3" customWidth="1"/>
    <col min="5" max="5" width="10" style="10" customWidth="1"/>
    <col min="6" max="16384" width="9.140625" style="1"/>
  </cols>
  <sheetData>
    <row r="4" spans="2:5" x14ac:dyDescent="0.25">
      <c r="C4" s="1" t="s">
        <v>0</v>
      </c>
      <c r="D4" s="1"/>
      <c r="E4" s="1"/>
    </row>
    <row r="5" spans="2:5" ht="15.75" x14ac:dyDescent="0.25">
      <c r="C5" s="2" t="s">
        <v>1</v>
      </c>
      <c r="E5" s="1"/>
    </row>
    <row r="6" spans="2:5" x14ac:dyDescent="0.25">
      <c r="B6" s="12" t="s">
        <v>42</v>
      </c>
      <c r="C6" s="33">
        <f ca="1">TODAY()</f>
        <v>45614</v>
      </c>
      <c r="E6" s="4"/>
    </row>
    <row r="8" spans="2:5" x14ac:dyDescent="0.25">
      <c r="B8" s="5" t="s">
        <v>3</v>
      </c>
      <c r="C8" s="1"/>
      <c r="D8" s="1"/>
      <c r="E8" s="6"/>
    </row>
    <row r="9" spans="2:5" x14ac:dyDescent="0.25">
      <c r="B9" s="7" t="s">
        <v>2</v>
      </c>
      <c r="C9" s="32"/>
      <c r="D9" s="1"/>
      <c r="E9" s="8"/>
    </row>
    <row r="11" spans="2:5" x14ac:dyDescent="0.25">
      <c r="B11" s="40"/>
      <c r="C11" s="40"/>
      <c r="D11" s="40"/>
      <c r="E11" s="40"/>
    </row>
    <row r="12" spans="2:5" x14ac:dyDescent="0.25">
      <c r="B12" s="47" t="s">
        <v>4</v>
      </c>
      <c r="C12" s="47"/>
      <c r="D12" s="47"/>
      <c r="E12" s="47"/>
    </row>
    <row r="14" spans="2:5" x14ac:dyDescent="0.25">
      <c r="B14" s="44"/>
      <c r="C14" s="44"/>
      <c r="D14" s="44"/>
      <c r="E14" s="44"/>
    </row>
    <row r="15" spans="2:5" x14ac:dyDescent="0.25">
      <c r="B15" s="48" t="s">
        <v>5</v>
      </c>
      <c r="C15" s="48"/>
      <c r="D15" s="48"/>
      <c r="E15" s="48"/>
    </row>
    <row r="17" spans="2:5" x14ac:dyDescent="0.25">
      <c r="B17" s="40"/>
      <c r="C17" s="40"/>
      <c r="D17" s="40"/>
      <c r="E17" s="40"/>
    </row>
    <row r="18" spans="2:5" x14ac:dyDescent="0.25">
      <c r="B18" s="48" t="s">
        <v>6</v>
      </c>
      <c r="C18" s="48"/>
      <c r="D18" s="48"/>
      <c r="E18" s="48"/>
    </row>
    <row r="20" spans="2:5" x14ac:dyDescent="0.25">
      <c r="B20" s="40"/>
      <c r="C20" s="40"/>
      <c r="D20" s="40"/>
      <c r="E20" s="40"/>
    </row>
    <row r="21" spans="2:5" x14ac:dyDescent="0.25">
      <c r="B21" s="48" t="s">
        <v>7</v>
      </c>
      <c r="C21" s="48"/>
      <c r="D21" s="48"/>
      <c r="E21" s="48"/>
    </row>
    <row r="23" spans="2:5" x14ac:dyDescent="0.25">
      <c r="B23" s="46" t="s">
        <v>69</v>
      </c>
      <c r="C23" s="46"/>
      <c r="D23" s="46"/>
      <c r="E23" s="46"/>
    </row>
    <row r="25" spans="2:5" ht="38.25" x14ac:dyDescent="0.25">
      <c r="B25" s="14" t="s">
        <v>8</v>
      </c>
      <c r="C25" s="15" t="s">
        <v>9</v>
      </c>
      <c r="D25" s="16" t="s">
        <v>10</v>
      </c>
      <c r="E25" s="17" t="s">
        <v>11</v>
      </c>
    </row>
    <row r="26" spans="2:5" x14ac:dyDescent="0.25">
      <c r="B26" s="13" t="s">
        <v>12</v>
      </c>
      <c r="C26" s="9" t="s">
        <v>53</v>
      </c>
      <c r="D26" s="18">
        <v>17</v>
      </c>
      <c r="E26" s="19">
        <v>0</v>
      </c>
    </row>
    <row r="27" spans="2:5" x14ac:dyDescent="0.25">
      <c r="B27" s="13" t="s">
        <v>13</v>
      </c>
      <c r="C27" s="9" t="s">
        <v>53</v>
      </c>
      <c r="D27" s="18">
        <v>17</v>
      </c>
      <c r="E27" s="19">
        <v>0</v>
      </c>
    </row>
    <row r="28" spans="2:5" ht="26.25" x14ac:dyDescent="0.25">
      <c r="B28" s="13" t="s">
        <v>14</v>
      </c>
      <c r="C28" s="9" t="s">
        <v>54</v>
      </c>
      <c r="D28" s="18">
        <v>17</v>
      </c>
      <c r="E28" s="19">
        <v>0</v>
      </c>
    </row>
    <row r="29" spans="2:5" ht="26.25" x14ac:dyDescent="0.25">
      <c r="B29" s="13" t="s">
        <v>15</v>
      </c>
      <c r="C29" s="9" t="s">
        <v>54</v>
      </c>
      <c r="D29" s="18">
        <v>17</v>
      </c>
      <c r="E29" s="19">
        <v>0</v>
      </c>
    </row>
    <row r="30" spans="2:5" ht="26.25" x14ac:dyDescent="0.25">
      <c r="B30" s="13" t="s">
        <v>16</v>
      </c>
      <c r="C30" s="9" t="s">
        <v>54</v>
      </c>
      <c r="D30" s="18">
        <v>17</v>
      </c>
      <c r="E30" s="19">
        <v>0</v>
      </c>
    </row>
    <row r="31" spans="2:5" ht="26.25" x14ac:dyDescent="0.25">
      <c r="B31" s="13" t="s">
        <v>17</v>
      </c>
      <c r="C31" s="9" t="s">
        <v>54</v>
      </c>
      <c r="D31" s="18">
        <v>12</v>
      </c>
      <c r="E31" s="19">
        <v>0</v>
      </c>
    </row>
    <row r="32" spans="2:5" x14ac:dyDescent="0.25">
      <c r="B32" s="13" t="s">
        <v>18</v>
      </c>
      <c r="C32" s="9" t="s">
        <v>55</v>
      </c>
      <c r="D32" s="18">
        <v>17</v>
      </c>
      <c r="E32" s="19">
        <v>0</v>
      </c>
    </row>
    <row r="33" spans="2:5" x14ac:dyDescent="0.25">
      <c r="B33" s="13" t="s">
        <v>46</v>
      </c>
      <c r="C33" s="9" t="s">
        <v>56</v>
      </c>
      <c r="D33" s="18">
        <v>5</v>
      </c>
      <c r="E33" s="19">
        <v>0</v>
      </c>
    </row>
    <row r="34" spans="2:5" x14ac:dyDescent="0.25">
      <c r="B34" s="13" t="s">
        <v>47</v>
      </c>
      <c r="C34" s="9" t="s">
        <v>57</v>
      </c>
      <c r="D34" s="18">
        <v>18</v>
      </c>
      <c r="E34" s="19">
        <v>0</v>
      </c>
    </row>
    <row r="35" spans="2:5" ht="26.25" x14ac:dyDescent="0.25">
      <c r="B35" s="13" t="s">
        <v>48</v>
      </c>
      <c r="C35" s="9" t="s">
        <v>68</v>
      </c>
      <c r="D35" s="18">
        <v>12</v>
      </c>
      <c r="E35" s="19">
        <v>0</v>
      </c>
    </row>
    <row r="36" spans="2:5" ht="26.25" x14ac:dyDescent="0.25">
      <c r="B36" s="13" t="s">
        <v>49</v>
      </c>
      <c r="C36" s="9" t="s">
        <v>58</v>
      </c>
      <c r="D36" s="18">
        <v>13</v>
      </c>
      <c r="E36" s="19">
        <v>0</v>
      </c>
    </row>
    <row r="37" spans="2:5" ht="26.25" x14ac:dyDescent="0.25">
      <c r="B37" s="13" t="s">
        <v>50</v>
      </c>
      <c r="C37" s="9" t="s">
        <v>59</v>
      </c>
      <c r="D37" s="18">
        <v>6</v>
      </c>
      <c r="E37" s="19">
        <v>0</v>
      </c>
    </row>
    <row r="38" spans="2:5" ht="26.25" x14ac:dyDescent="0.25">
      <c r="B38" s="13" t="s">
        <v>43</v>
      </c>
      <c r="C38" s="9" t="s">
        <v>60</v>
      </c>
      <c r="D38" s="18">
        <v>6</v>
      </c>
      <c r="E38" s="19">
        <v>0</v>
      </c>
    </row>
    <row r="39" spans="2:5" x14ac:dyDescent="0.25">
      <c r="B39" s="13" t="s">
        <v>51</v>
      </c>
      <c r="C39" s="9" t="s">
        <v>61</v>
      </c>
      <c r="D39" s="18">
        <v>30</v>
      </c>
      <c r="E39" s="19">
        <v>0</v>
      </c>
    </row>
    <row r="40" spans="2:5" x14ac:dyDescent="0.25">
      <c r="B40" s="13" t="s">
        <v>52</v>
      </c>
      <c r="C40" s="9" t="s">
        <v>19</v>
      </c>
      <c r="D40" s="18">
        <v>5</v>
      </c>
      <c r="E40" s="19">
        <v>0</v>
      </c>
    </row>
    <row r="41" spans="2:5" ht="26.25" x14ac:dyDescent="0.25">
      <c r="B41" s="13" t="s">
        <v>44</v>
      </c>
      <c r="C41" s="9" t="s">
        <v>62</v>
      </c>
      <c r="D41" s="18">
        <v>8</v>
      </c>
      <c r="E41" s="19">
        <v>0</v>
      </c>
    </row>
    <row r="42" spans="2:5" x14ac:dyDescent="0.25">
      <c r="B42" s="13" t="s">
        <v>45</v>
      </c>
      <c r="C42" s="9" t="s">
        <v>63</v>
      </c>
      <c r="D42" s="18">
        <v>8</v>
      </c>
      <c r="E42" s="19">
        <v>0</v>
      </c>
    </row>
    <row r="43" spans="2:5" x14ac:dyDescent="0.25">
      <c r="B43" s="13"/>
      <c r="C43" s="9"/>
      <c r="D43" s="18"/>
      <c r="E43" s="19">
        <v>0</v>
      </c>
    </row>
    <row r="44" spans="2:5" ht="26.25" x14ac:dyDescent="0.25">
      <c r="B44" s="13" t="s">
        <v>30</v>
      </c>
      <c r="C44" s="23" t="s">
        <v>31</v>
      </c>
      <c r="D44" s="24">
        <f>VLOOKUP('Užsakymo forma'!C44,'Atvykimo vietos'!C2:D9,2,FALSE)</f>
        <v>0</v>
      </c>
      <c r="E44" s="25">
        <f>VLOOKUP(C44,'Atvykimo vietos'!C2:E9,3,FALSE)</f>
        <v>0</v>
      </c>
    </row>
    <row r="45" spans="2:5" x14ac:dyDescent="0.25">
      <c r="B45" s="20"/>
      <c r="C45" s="9"/>
      <c r="D45" s="21"/>
      <c r="E45" s="22"/>
    </row>
    <row r="46" spans="2:5" x14ac:dyDescent="0.25">
      <c r="B46" s="20"/>
      <c r="C46" s="26" t="s">
        <v>32</v>
      </c>
      <c r="D46" s="27">
        <f>SUMPRODUCT($D$26:$D$44,$E$26:$E$44)</f>
        <v>0</v>
      </c>
      <c r="E46" s="22"/>
    </row>
    <row r="47" spans="2:5" x14ac:dyDescent="0.25">
      <c r="B47" s="28"/>
      <c r="C47" s="29" t="s">
        <v>33</v>
      </c>
      <c r="D47" s="30">
        <f>D46*1.21</f>
        <v>0</v>
      </c>
      <c r="E47" s="31"/>
    </row>
    <row r="49" spans="2:5" ht="26.25" customHeight="1" x14ac:dyDescent="0.25">
      <c r="B49" s="45" t="s">
        <v>35</v>
      </c>
      <c r="C49" s="45"/>
      <c r="D49" s="45"/>
      <c r="E49" s="45"/>
    </row>
    <row r="50" spans="2:5" ht="26.25" customHeight="1" x14ac:dyDescent="0.25">
      <c r="B50" s="38" t="s">
        <v>36</v>
      </c>
      <c r="C50" s="38"/>
      <c r="D50" s="38"/>
      <c r="E50" s="38"/>
    </row>
    <row r="51" spans="2:5" x14ac:dyDescent="0.25">
      <c r="B51" s="37" t="s">
        <v>37</v>
      </c>
      <c r="C51" s="37"/>
      <c r="D51" s="37"/>
      <c r="E51" s="37"/>
    </row>
    <row r="52" spans="2:5" ht="23.25" customHeight="1" x14ac:dyDescent="0.25">
      <c r="B52" s="36" t="s">
        <v>38</v>
      </c>
      <c r="C52" s="36"/>
      <c r="D52" s="36"/>
      <c r="E52" s="36"/>
    </row>
    <row r="58" spans="2:5" x14ac:dyDescent="0.25">
      <c r="B58" s="40"/>
      <c r="C58" s="40"/>
      <c r="D58" s="40"/>
      <c r="E58" s="40"/>
    </row>
    <row r="59" spans="2:5" x14ac:dyDescent="0.25">
      <c r="B59" s="40"/>
      <c r="C59" s="40"/>
      <c r="D59" s="40"/>
      <c r="E59" s="40"/>
    </row>
    <row r="60" spans="2:5" x14ac:dyDescent="0.25">
      <c r="B60" s="43" t="s">
        <v>39</v>
      </c>
      <c r="C60" s="43"/>
      <c r="D60" s="43"/>
      <c r="E60" s="43"/>
    </row>
    <row r="62" spans="2:5" x14ac:dyDescent="0.25">
      <c r="B62" s="40"/>
      <c r="C62" s="40"/>
      <c r="D62" s="40"/>
      <c r="E62" s="40"/>
    </row>
    <row r="63" spans="2:5" x14ac:dyDescent="0.25">
      <c r="B63" s="40"/>
      <c r="C63" s="40"/>
      <c r="D63" s="40"/>
      <c r="E63" s="40"/>
    </row>
    <row r="64" spans="2:5" x14ac:dyDescent="0.25">
      <c r="B64" s="43" t="s">
        <v>40</v>
      </c>
      <c r="C64" s="43"/>
      <c r="D64" s="43" t="s">
        <v>41</v>
      </c>
      <c r="E64" s="43"/>
    </row>
    <row r="66" spans="2:5" x14ac:dyDescent="0.25">
      <c r="B66" s="40"/>
      <c r="C66" s="40"/>
      <c r="D66" s="41"/>
      <c r="E66" s="41"/>
    </row>
    <row r="67" spans="2:5" x14ac:dyDescent="0.25">
      <c r="B67" s="40"/>
      <c r="C67" s="40"/>
      <c r="D67" s="41"/>
      <c r="E67" s="41"/>
    </row>
    <row r="68" spans="2:5" ht="26.25" customHeight="1" x14ac:dyDescent="0.25">
      <c r="B68" s="39" t="s">
        <v>67</v>
      </c>
      <c r="C68" s="39"/>
      <c r="D68" s="42" t="s">
        <v>41</v>
      </c>
      <c r="E68" s="42"/>
    </row>
    <row r="70" spans="2:5" ht="28.5" customHeight="1" x14ac:dyDescent="0.25">
      <c r="B70" s="34" t="s">
        <v>64</v>
      </c>
      <c r="C70" s="34"/>
      <c r="D70" s="34"/>
      <c r="E70" s="34"/>
    </row>
    <row r="71" spans="2:5" x14ac:dyDescent="0.25">
      <c r="B71" s="35" t="s">
        <v>65</v>
      </c>
      <c r="C71" s="35"/>
      <c r="D71" s="35"/>
      <c r="E71" s="35"/>
    </row>
    <row r="72" spans="2:5" x14ac:dyDescent="0.25">
      <c r="B72" s="34" t="s">
        <v>66</v>
      </c>
      <c r="C72" s="34"/>
      <c r="D72" s="34"/>
      <c r="E72" s="34"/>
    </row>
    <row r="73" spans="2:5" x14ac:dyDescent="0.25">
      <c r="B73" s="35"/>
      <c r="C73" s="35"/>
      <c r="D73" s="35"/>
      <c r="E73" s="35"/>
    </row>
    <row r="74" spans="2:5" x14ac:dyDescent="0.25">
      <c r="B74" s="35"/>
      <c r="C74" s="35"/>
      <c r="D74" s="35"/>
      <c r="E74" s="35"/>
    </row>
  </sheetData>
  <sheetProtection algorithmName="SHA-512" hashValue="j1xrhFLr7on1ujFjmW4A1FMhMadgY5wd45lDnUBmSX2K/QJ3iktlAt4IgPNV8xp+GCAfxUSya2IaZpze0KGcFw==" saltValue="FbqJP0BAzmMbfME5L0B4vw==" spinCount="100000" sheet="1" formatCells="0" formatColumns="0" formatRows="0" insertColumns="0" insertRows="0" insertHyperlinks="0" deleteColumns="0" deleteRows="0" sort="0" autoFilter="0" pivotTables="0"/>
  <mergeCells count="28">
    <mergeCell ref="B11:E11"/>
    <mergeCell ref="B14:E14"/>
    <mergeCell ref="B17:E17"/>
    <mergeCell ref="B20:E20"/>
    <mergeCell ref="B49:E49"/>
    <mergeCell ref="B23:E23"/>
    <mergeCell ref="B12:E12"/>
    <mergeCell ref="B15:E15"/>
    <mergeCell ref="B18:E18"/>
    <mergeCell ref="B21:E21"/>
    <mergeCell ref="B50:E50"/>
    <mergeCell ref="B70:E70"/>
    <mergeCell ref="B71:E71"/>
    <mergeCell ref="B68:C68"/>
    <mergeCell ref="B66:C67"/>
    <mergeCell ref="D66:E67"/>
    <mergeCell ref="D68:E68"/>
    <mergeCell ref="B60:E60"/>
    <mergeCell ref="B58:E59"/>
    <mergeCell ref="B62:C63"/>
    <mergeCell ref="B64:C64"/>
    <mergeCell ref="D64:E64"/>
    <mergeCell ref="D62:E63"/>
    <mergeCell ref="B72:E72"/>
    <mergeCell ref="B73:E73"/>
    <mergeCell ref="B74:E74"/>
    <mergeCell ref="B52:E52"/>
    <mergeCell ref="B51:E51"/>
  </mergeCells>
  <dataValidations count="1">
    <dataValidation type="whole" allowBlank="1" showInputMessage="1" showErrorMessage="1" sqref="E1:E4 C5 E53:E57 E61 E65 E69 E75:E1048576 E6:E48" xr:uid="{96E33105-61B6-4D9D-B22C-DDB0951926FC}">
      <formula1>0</formula1>
      <formula2>1000</formula2>
    </dataValidation>
  </dataValidations>
  <pageMargins left="0.7" right="0.7" top="0.75" bottom="0.75" header="0.3" footer="0.3"/>
  <pageSetup paperSize="9" orientation="portrait" r:id="rId1"/>
  <headerFooter>
    <oddFooter>&amp;LAB „Klaipėdos vanduo“ | Reg. nr. 140089260 | PVM kodas LT400892610 | Ryšininkų g. 11, LT-91116 Klaipėda
Tel. +370 46 220220 | El. paštas: info@vanduo.lt | www.vanduo.lt</oddFoot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asirinkite savivaldybę" xr:uid="{93DDBC1D-5012-4D0C-A1E2-0A13EECEDCF5}">
          <x14:formula1>
            <xm:f>'Atvykimo vietos'!$C$2:$C$9</xm:f>
          </x14:formula1>
          <xm:sqref>C44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38B8C-24B1-4822-A500-0A10A5FDA44B}">
  <dimension ref="A1:E9"/>
  <sheetViews>
    <sheetView workbookViewId="0"/>
  </sheetViews>
  <sheetFormatPr defaultRowHeight="15" x14ac:dyDescent="0.25"/>
  <cols>
    <col min="1" max="1" width="16.7109375" bestFit="1" customWidth="1"/>
    <col min="2" max="2" width="14.42578125" hidden="1" customWidth="1"/>
    <col min="3" max="3" width="22.28515625" bestFit="1" customWidth="1"/>
    <col min="4" max="4" width="14.42578125" bestFit="1" customWidth="1"/>
  </cols>
  <sheetData>
    <row r="1" spans="1:5" x14ac:dyDescent="0.25">
      <c r="A1" t="s">
        <v>20</v>
      </c>
      <c r="B1" t="s">
        <v>28</v>
      </c>
      <c r="C1" t="s">
        <v>29</v>
      </c>
      <c r="D1" t="s">
        <v>28</v>
      </c>
      <c r="E1" t="s">
        <v>34</v>
      </c>
    </row>
    <row r="2" spans="1:5" x14ac:dyDescent="0.25">
      <c r="A2" t="s">
        <v>31</v>
      </c>
      <c r="B2">
        <v>0</v>
      </c>
      <c r="C2" t="s">
        <v>31</v>
      </c>
      <c r="D2">
        <v>0</v>
      </c>
      <c r="E2">
        <v>0</v>
      </c>
    </row>
    <row r="3" spans="1:5" x14ac:dyDescent="0.25">
      <c r="A3" t="s">
        <v>21</v>
      </c>
      <c r="B3">
        <v>10</v>
      </c>
      <c r="C3" t="str">
        <f t="shared" ref="C3:C9" si="0">_xlfn.CONCAT(A3," (",B3," €)")</f>
        <v>Klaipėdos m. sav. (10 €)</v>
      </c>
      <c r="D3">
        <v>10</v>
      </c>
      <c r="E3">
        <v>1</v>
      </c>
    </row>
    <row r="4" spans="1:5" x14ac:dyDescent="0.25">
      <c r="A4" t="s">
        <v>22</v>
      </c>
      <c r="B4">
        <v>35</v>
      </c>
      <c r="C4" t="str">
        <f t="shared" si="0"/>
        <v>Klaipėdos r. sav. (35 €)</v>
      </c>
      <c r="D4">
        <v>35</v>
      </c>
      <c r="E4">
        <v>1</v>
      </c>
    </row>
    <row r="5" spans="1:5" x14ac:dyDescent="0.25">
      <c r="A5" t="s">
        <v>23</v>
      </c>
      <c r="B5">
        <v>40</v>
      </c>
      <c r="C5" t="str">
        <f t="shared" si="0"/>
        <v>Kretingos r. sav. (40 €)</v>
      </c>
      <c r="D5">
        <v>40</v>
      </c>
      <c r="E5">
        <v>1</v>
      </c>
    </row>
    <row r="6" spans="1:5" x14ac:dyDescent="0.25">
      <c r="A6" t="s">
        <v>24</v>
      </c>
      <c r="B6">
        <v>45</v>
      </c>
      <c r="C6" t="str">
        <f t="shared" si="0"/>
        <v>Palangos m. sav. (45 €)</v>
      </c>
      <c r="D6">
        <v>45</v>
      </c>
      <c r="E6">
        <v>1</v>
      </c>
    </row>
    <row r="7" spans="1:5" x14ac:dyDescent="0.25">
      <c r="A7" t="s">
        <v>25</v>
      </c>
      <c r="B7">
        <v>130</v>
      </c>
      <c r="C7" t="str">
        <f t="shared" si="0"/>
        <v>Skuodo r. sav. (130 €)</v>
      </c>
      <c r="D7">
        <v>130</v>
      </c>
      <c r="E7">
        <v>1</v>
      </c>
    </row>
    <row r="8" spans="1:5" x14ac:dyDescent="0.25">
      <c r="A8" t="s">
        <v>26</v>
      </c>
      <c r="B8">
        <v>80</v>
      </c>
      <c r="C8" t="str">
        <f t="shared" si="0"/>
        <v>Plungės r. sav. (80 €)</v>
      </c>
      <c r="D8">
        <v>80</v>
      </c>
      <c r="E8">
        <v>1</v>
      </c>
    </row>
    <row r="9" spans="1:5" x14ac:dyDescent="0.25">
      <c r="A9" t="s">
        <v>27</v>
      </c>
      <c r="B9">
        <v>80</v>
      </c>
      <c r="C9" t="str">
        <f t="shared" si="0"/>
        <v>Šilutės r. sav (80 €)</v>
      </c>
      <c r="D9">
        <v>80</v>
      </c>
      <c r="E9">
        <v>1</v>
      </c>
    </row>
  </sheetData>
  <sheetProtection algorithmName="SHA-512" hashValue="T5RcJR16VkuGqV+S0vAedbBHhGrx++jkYbEwFFn/cqWe8SE48anF549O6pxB8FrRdjoeulIyyPf+/+7zj9ycRg==" saltValue="bKEk7oRuBQT2DHMKkrp3Kg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Užsakymo forma</vt:lpstr>
      <vt:lpstr>Atvykimo vietos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Edgaras Špučys</dc:creator>
  <cp:lastModifiedBy>Edgaras Špučys</cp:lastModifiedBy>
  <cp:lastPrinted>2024-11-18T09:16:52Z</cp:lastPrinted>
  <dcterms:created xsi:type="dcterms:W3CDTF">2024-11-18T07:48:17Z</dcterms:created>
  <dcterms:modified xsi:type="dcterms:W3CDTF">2024-11-18T13:20:02Z</dcterms:modified>
</cp:coreProperties>
</file>