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inasM\Desktop\"/>
    </mc:Choice>
  </mc:AlternateContent>
  <xr:revisionPtr revIDLastSave="0" documentId="8_{2E18A2BC-8558-49D2-8E63-8D08C3400253}" xr6:coauthVersionLast="47" xr6:coauthVersionMax="47" xr10:uidLastSave="{00000000-0000-0000-0000-000000000000}"/>
  <bookViews>
    <workbookView xWindow="38280" yWindow="-120" windowWidth="38640" windowHeight="21120" xr2:uid="{DC98740F-F79F-478F-B3BA-B02525B79CF7}"/>
  </bookViews>
  <sheets>
    <sheet name="Skaičiavimas pagal sutartį" sheetId="3" r:id="rId1"/>
    <sheet name="Skaičiavimas pagal mėginį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3" l="1"/>
  <c r="G9" i="3"/>
  <c r="G8" i="3"/>
  <c r="G9" i="4"/>
  <c r="G8" i="4"/>
  <c r="G10" i="4"/>
  <c r="G11" i="4"/>
  <c r="G11" i="3"/>
  <c r="G51" i="4"/>
  <c r="F51" i="4"/>
  <c r="F51" i="3"/>
  <c r="G51" i="3"/>
  <c r="G21" i="3"/>
  <c r="G52" i="4"/>
  <c r="F52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F11" i="4"/>
  <c r="G12" i="3"/>
  <c r="G14" i="3"/>
  <c r="G15" i="3"/>
  <c r="G16" i="3"/>
  <c r="G17" i="3"/>
  <c r="G18" i="3"/>
  <c r="G19" i="3"/>
  <c r="G20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F11" i="3"/>
  <c r="F12" i="3"/>
  <c r="F13" i="3"/>
  <c r="G13" i="3" s="1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2" i="3"/>
  <c r="G53" i="4" l="1"/>
  <c r="D3" i="4" s="1"/>
  <c r="G53" i="3"/>
</calcChain>
</file>

<file path=xl/sharedStrings.xml><?xml version="1.0" encoding="utf-8"?>
<sst xmlns="http://schemas.openxmlformats.org/spreadsheetml/2006/main" count="116" uniqueCount="62">
  <si>
    <t>Nuotekų tarifo skaičiavimas pagal sutartyje deklaruotas taršos elementų koncentracijas</t>
  </si>
  <si>
    <t xml:space="preserve">Sutartinė nuotekų tvarkymo kaina </t>
  </si>
  <si>
    <t xml:space="preserve">Eur/m³ (be PVM) </t>
  </si>
  <si>
    <t xml:space="preserve">Nuotekų tvarkymo paslaugos bazinė kaina  </t>
  </si>
  <si>
    <t xml:space="preserve">Eur/m³ </t>
  </si>
  <si>
    <t>Indeksavimo koeficientas</t>
  </si>
  <si>
    <t>Eil.Nr</t>
  </si>
  <si>
    <t>Rodiklis</t>
  </si>
  <si>
    <t>Ribinė koncentracija,mg/l</t>
  </si>
  <si>
    <t>Tarifas,
Eur/t</t>
  </si>
  <si>
    <t>Deklaruojama, mg/l</t>
  </si>
  <si>
    <t>Tarifas,
Eur/mg</t>
  </si>
  <si>
    <t>Paskaičiuota</t>
  </si>
  <si>
    <t>BDS7</t>
  </si>
  <si>
    <t>Skendinčiosios medžiagos</t>
  </si>
  <si>
    <t>Bendrasis azotas</t>
  </si>
  <si>
    <t>Bendrasis fosforas</t>
  </si>
  <si>
    <t>Bendrasis chromas</t>
  </si>
  <si>
    <t>Varis</t>
  </si>
  <si>
    <t>Cinkas</t>
  </si>
  <si>
    <t>Nikelis</t>
  </si>
  <si>
    <t>Naftos produktai</t>
  </si>
  <si>
    <t>Sintetinės veiklios paviršinės medžiagos (anijoninės) (detergentai)</t>
  </si>
  <si>
    <t>Gyvsidabris</t>
  </si>
  <si>
    <t>Kadmis</t>
  </si>
  <si>
    <t>Švinas</t>
  </si>
  <si>
    <t>Alavas</t>
  </si>
  <si>
    <t>Arsenas</t>
  </si>
  <si>
    <t>Aliuminis</t>
  </si>
  <si>
    <t>Vanadis</t>
  </si>
  <si>
    <t>Riebalai</t>
  </si>
  <si>
    <t>Sulfatai</t>
  </si>
  <si>
    <t>Chloridai</t>
  </si>
  <si>
    <t>Benzenas</t>
  </si>
  <si>
    <t>C10-13-chloralkanai</t>
  </si>
  <si>
    <t>Metilenchloridas (Dichlormetanas)</t>
  </si>
  <si>
    <t>Pentachlorbenzenas</t>
  </si>
  <si>
    <t>Tributilalavo junginiai</t>
  </si>
  <si>
    <t>Tributilalavo-katijonai</t>
  </si>
  <si>
    <t>Antracenas</t>
  </si>
  <si>
    <t>Benz (a)pirenas</t>
  </si>
  <si>
    <t>Benz (b) fluoroantenas</t>
  </si>
  <si>
    <t>Benz (g,h,i) perilinas</t>
  </si>
  <si>
    <t>Benz (k) fluoroantenas</t>
  </si>
  <si>
    <t>Fluoroantenas</t>
  </si>
  <si>
    <t>Indeno(1,2,3-cd)pirenas</t>
  </si>
  <si>
    <t>Naftalenas</t>
  </si>
  <si>
    <t>Trifluralinas</t>
  </si>
  <si>
    <t>4-(para)-nonilfenolis</t>
  </si>
  <si>
    <t>Di(2-etilheksil) ftalatas</t>
  </si>
  <si>
    <t>Chromas-šešiavalentis</t>
  </si>
  <si>
    <t>Fenoliai</t>
  </si>
  <si>
    <t>Sulfidai (mineraliniai)</t>
  </si>
  <si>
    <t>Chloras (aktyvusis)</t>
  </si>
  <si>
    <t>Cianidai</t>
  </si>
  <si>
    <t>Fluoridai</t>
  </si>
  <si>
    <t>Dibutilftalatas </t>
  </si>
  <si>
    <t>Sintetinės veiklios paviršinės medžiagos (ne joninės)</t>
  </si>
  <si>
    <t>Nuotekų tarifo skaičiavimas pagal mėginio tyrimo rezultatus</t>
  </si>
  <si>
    <t>Nuotekų mėginio kaina</t>
  </si>
  <si>
    <t>Sutartinė koncentracija,mg/l</t>
  </si>
  <si>
    <t>Nuotekų mėginyje nustatyta,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</si>
</sst>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414042"/>
      <name val="Calibri Light"/>
      <family val="2"/>
      <charset val="186"/>
    </font>
    <font>
      <b/>
      <i/>
      <sz val="11"/>
      <color rgb="FF414042"/>
      <name val="Calibri Light"/>
      <family val="2"/>
      <charset val="186"/>
    </font>
    <font>
      <b/>
      <sz val="14"/>
      <color rgb="FF414042"/>
      <name val="Calibri Light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0" borderId="0" xfId="0" applyAlignment="1">
      <alignment vertical="center"/>
    </xf>
    <xf numFmtId="0" fontId="5" fillId="2" borderId="0" xfId="0" applyFont="1" applyFill="1" applyAlignment="1">
      <alignment horizontal="right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3"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854C-E8A4-4BEE-A05C-A2966A56C28D}">
  <dimension ref="A1:G53"/>
  <sheetViews>
    <sheetView tabSelected="1" zoomScale="145" zoomScaleNormal="145" workbookViewId="0">
      <selection activeCell="E4" sqref="E4"/>
    </sheetView>
  </sheetViews>
  <sheetFormatPr defaultRowHeight="15" x14ac:dyDescent="0.25"/>
  <cols>
    <col min="1" max="1" width="10.5703125" customWidth="1"/>
    <col min="2" max="2" width="41" bestFit="1" customWidth="1"/>
    <col min="3" max="3" width="19.42578125" customWidth="1"/>
    <col min="4" max="4" width="10.7109375" bestFit="1" customWidth="1"/>
    <col min="5" max="5" width="16.42578125" bestFit="1" customWidth="1"/>
    <col min="6" max="6" width="9" bestFit="1" customWidth="1"/>
    <col min="7" max="7" width="12" bestFit="1" customWidth="1"/>
  </cols>
  <sheetData>
    <row r="1" spans="1:7" ht="21" x14ac:dyDescent="0.35">
      <c r="A1" s="15" t="s">
        <v>0</v>
      </c>
      <c r="B1" s="13"/>
      <c r="C1" s="13"/>
      <c r="D1" s="13"/>
    </row>
    <row r="2" spans="1:7" x14ac:dyDescent="0.25">
      <c r="A2" s="13"/>
      <c r="B2" s="13"/>
      <c r="C2" s="13"/>
      <c r="D2" s="13"/>
    </row>
    <row r="3" spans="1:7" ht="45" customHeight="1" x14ac:dyDescent="0.3">
      <c r="A3" s="19" t="s">
        <v>1</v>
      </c>
      <c r="B3" s="19"/>
      <c r="C3" s="19"/>
      <c r="D3" s="8">
        <v>1.1499999999999999</v>
      </c>
      <c r="E3" s="3" t="s">
        <v>2</v>
      </c>
      <c r="F3" s="3"/>
      <c r="G3" s="3"/>
    </row>
    <row r="4" spans="1:7" x14ac:dyDescent="0.25">
      <c r="A4" s="18" t="s">
        <v>3</v>
      </c>
      <c r="B4" s="18"/>
      <c r="C4" s="18"/>
      <c r="D4" s="7">
        <v>1.1499999999999999</v>
      </c>
      <c r="E4" s="3" t="s">
        <v>4</v>
      </c>
      <c r="F4" s="2"/>
      <c r="G4" s="2"/>
    </row>
    <row r="5" spans="1:7" x14ac:dyDescent="0.25">
      <c r="A5" s="18" t="s">
        <v>5</v>
      </c>
      <c r="B5" s="18"/>
      <c r="C5" s="18"/>
      <c r="D5">
        <v>1.403</v>
      </c>
      <c r="E5" s="2"/>
      <c r="F5" s="2"/>
      <c r="G5" s="2"/>
    </row>
    <row r="7" spans="1:7" ht="30" x14ac:dyDescent="0.25">
      <c r="A7" s="10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</row>
    <row r="8" spans="1:7" x14ac:dyDescent="0.25">
      <c r="A8" s="1">
        <v>1</v>
      </c>
      <c r="B8" s="9" t="s">
        <v>13</v>
      </c>
      <c r="C8" s="1">
        <v>350</v>
      </c>
      <c r="D8" s="1"/>
      <c r="E8" s="6"/>
      <c r="F8" s="1">
        <v>1.6E-2</v>
      </c>
      <c r="G8" s="1">
        <f>IF(E8&gt;C8,ROUNDUP((E8-C8)/100,0)*F8,0)</f>
        <v>0</v>
      </c>
    </row>
    <row r="9" spans="1:7" x14ac:dyDescent="0.25">
      <c r="A9" s="1">
        <v>2</v>
      </c>
      <c r="B9" s="9" t="s">
        <v>14</v>
      </c>
      <c r="C9" s="1">
        <v>350</v>
      </c>
      <c r="D9" s="1"/>
      <c r="E9" s="6"/>
      <c r="F9" s="1">
        <v>1.2999999999999999E-2</v>
      </c>
      <c r="G9" s="1">
        <f>IF(E9&gt;C9,ROUNDUP((E9-C9)/100,0)*F9,0)</f>
        <v>0</v>
      </c>
    </row>
    <row r="10" spans="1:7" x14ac:dyDescent="0.25">
      <c r="A10" s="1">
        <v>3</v>
      </c>
      <c r="B10" s="9" t="s">
        <v>15</v>
      </c>
      <c r="C10" s="1">
        <v>50</v>
      </c>
      <c r="D10" s="1"/>
      <c r="E10" s="6"/>
      <c r="F10" s="1">
        <v>5.0000000000000001E-3</v>
      </c>
      <c r="G10" s="1">
        <f>IF(E10&gt;C10,ROUNDUP((E10-C10)/10,0)*F10,0)</f>
        <v>0</v>
      </c>
    </row>
    <row r="11" spans="1:7" x14ac:dyDescent="0.25">
      <c r="A11" s="1">
        <v>4</v>
      </c>
      <c r="B11" s="9" t="s">
        <v>16</v>
      </c>
      <c r="C11" s="1">
        <v>10</v>
      </c>
      <c r="D11" s="1"/>
      <c r="E11" s="6"/>
      <c r="F11" s="1">
        <f t="shared" ref="F11:F52" si="0">D11/1000000</f>
        <v>0</v>
      </c>
      <c r="G11" s="1">
        <f t="shared" ref="G11" si="1">IF(E11&gt;C11,ROUNDUP((E11-C11)/100,0)*F11,0)</f>
        <v>0</v>
      </c>
    </row>
    <row r="12" spans="1:7" x14ac:dyDescent="0.25">
      <c r="A12" s="1">
        <v>5</v>
      </c>
      <c r="B12" s="5" t="s">
        <v>17</v>
      </c>
      <c r="C12" s="1">
        <v>0.4</v>
      </c>
      <c r="D12" s="4">
        <v>56661</v>
      </c>
      <c r="E12" s="6"/>
      <c r="F12" s="1">
        <f t="shared" si="0"/>
        <v>5.6661000000000003E-2</v>
      </c>
      <c r="G12" s="1">
        <f t="shared" ref="G12:G52" si="2">IF(E12&gt;C12,ROUND($D$5*(E12-C12)*(F12),3),0)</f>
        <v>0</v>
      </c>
    </row>
    <row r="13" spans="1:7" x14ac:dyDescent="0.25">
      <c r="A13" s="1">
        <v>6</v>
      </c>
      <c r="B13" s="5" t="s">
        <v>18</v>
      </c>
      <c r="C13" s="1">
        <v>0.4</v>
      </c>
      <c r="D13" s="4">
        <v>56661</v>
      </c>
      <c r="E13" s="6"/>
      <c r="F13" s="1">
        <f t="shared" si="0"/>
        <v>5.6661000000000003E-2</v>
      </c>
      <c r="G13" s="1">
        <f t="shared" si="2"/>
        <v>0</v>
      </c>
    </row>
    <row r="14" spans="1:7" x14ac:dyDescent="0.25">
      <c r="A14" s="1">
        <v>7</v>
      </c>
      <c r="B14" s="5" t="s">
        <v>19</v>
      </c>
      <c r="C14" s="1">
        <v>0.6</v>
      </c>
      <c r="D14" s="4">
        <v>56661</v>
      </c>
      <c r="E14" s="6"/>
      <c r="F14" s="1">
        <f t="shared" si="0"/>
        <v>5.6661000000000003E-2</v>
      </c>
      <c r="G14" s="1">
        <f t="shared" si="2"/>
        <v>0</v>
      </c>
    </row>
    <row r="15" spans="1:7" x14ac:dyDescent="0.25">
      <c r="A15" s="1">
        <v>8</v>
      </c>
      <c r="B15" s="5" t="s">
        <v>20</v>
      </c>
      <c r="C15" s="1">
        <v>0.1</v>
      </c>
      <c r="D15" s="4">
        <v>347511</v>
      </c>
      <c r="E15" s="6"/>
      <c r="F15" s="1">
        <f t="shared" si="0"/>
        <v>0.34751100000000001</v>
      </c>
      <c r="G15" s="1">
        <f t="shared" si="2"/>
        <v>0</v>
      </c>
    </row>
    <row r="16" spans="1:7" x14ac:dyDescent="0.25">
      <c r="A16" s="1">
        <v>9</v>
      </c>
      <c r="B16" s="5" t="s">
        <v>21</v>
      </c>
      <c r="C16" s="1">
        <v>5</v>
      </c>
      <c r="D16" s="4">
        <v>12839</v>
      </c>
      <c r="E16" s="6"/>
      <c r="F16" s="1">
        <f t="shared" si="0"/>
        <v>1.2839E-2</v>
      </c>
      <c r="G16" s="1">
        <f t="shared" si="2"/>
        <v>0</v>
      </c>
    </row>
    <row r="17" spans="1:7" ht="30" x14ac:dyDescent="0.25">
      <c r="A17" s="1">
        <v>10</v>
      </c>
      <c r="B17" s="5" t="s">
        <v>22</v>
      </c>
      <c r="C17" s="1">
        <v>2</v>
      </c>
      <c r="D17" s="4">
        <v>1258</v>
      </c>
      <c r="E17" s="6"/>
      <c r="F17" s="1">
        <f t="shared" si="0"/>
        <v>1.258E-3</v>
      </c>
      <c r="G17" s="1">
        <f t="shared" si="2"/>
        <v>0</v>
      </c>
    </row>
    <row r="18" spans="1:7" x14ac:dyDescent="0.25">
      <c r="A18" s="1">
        <v>11</v>
      </c>
      <c r="B18" s="5" t="s">
        <v>23</v>
      </c>
      <c r="C18" s="1">
        <v>2E-3</v>
      </c>
      <c r="D18" s="4">
        <v>3814146</v>
      </c>
      <c r="E18" s="6"/>
      <c r="F18" s="1">
        <f t="shared" si="0"/>
        <v>3.814146</v>
      </c>
      <c r="G18" s="1">
        <f t="shared" si="2"/>
        <v>0</v>
      </c>
    </row>
    <row r="19" spans="1:7" x14ac:dyDescent="0.25">
      <c r="A19" s="1">
        <v>12</v>
      </c>
      <c r="B19" s="5" t="s">
        <v>24</v>
      </c>
      <c r="C19" s="1">
        <v>0.04</v>
      </c>
      <c r="D19" s="4">
        <v>3814146</v>
      </c>
      <c r="E19" s="6"/>
      <c r="F19" s="1">
        <f t="shared" si="0"/>
        <v>3.814146</v>
      </c>
      <c r="G19" s="1">
        <f t="shared" si="2"/>
        <v>0</v>
      </c>
    </row>
    <row r="20" spans="1:7" x14ac:dyDescent="0.25">
      <c r="A20" s="1">
        <v>13</v>
      </c>
      <c r="B20" s="5" t="s">
        <v>25</v>
      </c>
      <c r="C20" s="1">
        <v>0.1</v>
      </c>
      <c r="D20" s="4">
        <v>347511</v>
      </c>
      <c r="E20" s="6"/>
      <c r="F20" s="1">
        <f t="shared" si="0"/>
        <v>0.34751100000000001</v>
      </c>
      <c r="G20" s="1">
        <f t="shared" si="2"/>
        <v>0</v>
      </c>
    </row>
    <row r="21" spans="1:7" x14ac:dyDescent="0.25">
      <c r="A21" s="1">
        <v>14</v>
      </c>
      <c r="B21" s="5" t="s">
        <v>26</v>
      </c>
      <c r="C21" s="1">
        <v>1</v>
      </c>
      <c r="D21" s="4">
        <v>56661</v>
      </c>
      <c r="E21" s="6"/>
      <c r="F21" s="1">
        <f t="shared" si="0"/>
        <v>5.6661000000000003E-2</v>
      </c>
      <c r="G21" s="1">
        <f t="shared" si="2"/>
        <v>0</v>
      </c>
    </row>
    <row r="22" spans="1:7" x14ac:dyDescent="0.25">
      <c r="A22" s="1">
        <v>15</v>
      </c>
      <c r="B22" s="5" t="s">
        <v>27</v>
      </c>
      <c r="C22" s="1">
        <v>0.03</v>
      </c>
      <c r="D22" s="4">
        <v>56661</v>
      </c>
      <c r="E22" s="6"/>
      <c r="F22" s="1">
        <f t="shared" si="0"/>
        <v>5.6661000000000003E-2</v>
      </c>
      <c r="G22" s="1">
        <f t="shared" si="2"/>
        <v>0</v>
      </c>
    </row>
    <row r="23" spans="1:7" x14ac:dyDescent="0.25">
      <c r="A23" s="1">
        <v>16</v>
      </c>
      <c r="B23" s="5" t="s">
        <v>28</v>
      </c>
      <c r="C23" s="1">
        <v>0.4</v>
      </c>
      <c r="D23" s="4">
        <v>56661</v>
      </c>
      <c r="E23" s="6"/>
      <c r="F23" s="1">
        <f t="shared" si="0"/>
        <v>5.6661000000000003E-2</v>
      </c>
      <c r="G23" s="1">
        <f t="shared" si="2"/>
        <v>0</v>
      </c>
    </row>
    <row r="24" spans="1:7" x14ac:dyDescent="0.25">
      <c r="A24" s="1">
        <v>17</v>
      </c>
      <c r="B24" s="5" t="s">
        <v>29</v>
      </c>
      <c r="C24" s="1">
        <v>2</v>
      </c>
      <c r="D24" s="4">
        <v>56661</v>
      </c>
      <c r="E24" s="6"/>
      <c r="F24" s="1">
        <f t="shared" si="0"/>
        <v>5.6661000000000003E-2</v>
      </c>
      <c r="G24" s="1">
        <f t="shared" si="2"/>
        <v>0</v>
      </c>
    </row>
    <row r="25" spans="1:7" x14ac:dyDescent="0.25">
      <c r="A25" s="1">
        <v>18</v>
      </c>
      <c r="B25" s="5" t="s">
        <v>30</v>
      </c>
      <c r="C25" s="1">
        <v>50</v>
      </c>
      <c r="D25" s="4">
        <v>1258</v>
      </c>
      <c r="E25" s="6"/>
      <c r="F25" s="1">
        <f t="shared" si="0"/>
        <v>1.258E-3</v>
      </c>
      <c r="G25" s="1">
        <f t="shared" si="2"/>
        <v>0</v>
      </c>
    </row>
    <row r="26" spans="1:7" x14ac:dyDescent="0.25">
      <c r="A26" s="1">
        <v>19</v>
      </c>
      <c r="B26" s="5" t="s">
        <v>31</v>
      </c>
      <c r="C26" s="1">
        <v>300</v>
      </c>
      <c r="D26" s="1">
        <v>15</v>
      </c>
      <c r="E26" s="6"/>
      <c r="F26" s="1">
        <f t="shared" si="0"/>
        <v>1.5E-5</v>
      </c>
      <c r="G26" s="1">
        <f t="shared" si="2"/>
        <v>0</v>
      </c>
    </row>
    <row r="27" spans="1:7" x14ac:dyDescent="0.25">
      <c r="A27" s="1">
        <v>20</v>
      </c>
      <c r="B27" s="5" t="s">
        <v>32</v>
      </c>
      <c r="C27" s="1">
        <v>1000</v>
      </c>
      <c r="D27" s="1">
        <v>30</v>
      </c>
      <c r="E27" s="6"/>
      <c r="F27" s="1">
        <f t="shared" si="0"/>
        <v>3.0000000000000001E-5</v>
      </c>
      <c r="G27" s="1">
        <f t="shared" si="2"/>
        <v>0</v>
      </c>
    </row>
    <row r="28" spans="1:7" x14ac:dyDescent="0.25">
      <c r="A28" s="1">
        <v>21</v>
      </c>
      <c r="B28" s="5" t="s">
        <v>33</v>
      </c>
      <c r="C28" s="1">
        <v>0.16</v>
      </c>
      <c r="D28" s="4">
        <v>347511</v>
      </c>
      <c r="E28" s="6"/>
      <c r="F28" s="1">
        <f t="shared" si="0"/>
        <v>0.34751100000000001</v>
      </c>
      <c r="G28" s="1">
        <f t="shared" si="2"/>
        <v>0</v>
      </c>
    </row>
    <row r="29" spans="1:7" x14ac:dyDescent="0.25">
      <c r="A29" s="1">
        <v>22</v>
      </c>
      <c r="B29" s="5" t="s">
        <v>34</v>
      </c>
      <c r="C29" s="1">
        <v>2E-3</v>
      </c>
      <c r="D29" s="4">
        <v>3814146</v>
      </c>
      <c r="E29" s="6"/>
      <c r="F29" s="1">
        <f t="shared" si="0"/>
        <v>3.814146</v>
      </c>
      <c r="G29" s="1">
        <f t="shared" si="2"/>
        <v>0</v>
      </c>
    </row>
    <row r="30" spans="1:7" x14ac:dyDescent="0.25">
      <c r="A30" s="1">
        <v>23</v>
      </c>
      <c r="B30" s="5" t="s">
        <v>35</v>
      </c>
      <c r="C30" s="1">
        <v>0.8</v>
      </c>
      <c r="D30" s="4">
        <v>347511</v>
      </c>
      <c r="E30" s="6"/>
      <c r="F30" s="1">
        <f t="shared" si="0"/>
        <v>0.34751100000000001</v>
      </c>
      <c r="G30" s="1">
        <f t="shared" si="2"/>
        <v>0</v>
      </c>
    </row>
    <row r="31" spans="1:7" x14ac:dyDescent="0.25">
      <c r="A31" s="1">
        <v>24</v>
      </c>
      <c r="B31" s="5" t="s">
        <v>36</v>
      </c>
      <c r="C31" s="1">
        <v>5.9999999999999995E-4</v>
      </c>
      <c r="D31" s="4">
        <v>3814146</v>
      </c>
      <c r="E31" s="6"/>
      <c r="F31" s="1">
        <f t="shared" si="0"/>
        <v>3.814146</v>
      </c>
      <c r="G31" s="1">
        <f t="shared" si="2"/>
        <v>0</v>
      </c>
    </row>
    <row r="32" spans="1:7" x14ac:dyDescent="0.25">
      <c r="A32" s="1">
        <v>25</v>
      </c>
      <c r="B32" s="5" t="s">
        <v>37</v>
      </c>
      <c r="C32" s="1">
        <v>2.0000000000000002E-5</v>
      </c>
      <c r="D32" s="4">
        <v>3814146</v>
      </c>
      <c r="E32" s="6"/>
      <c r="F32" s="1">
        <f t="shared" si="0"/>
        <v>3.814146</v>
      </c>
      <c r="G32" s="1">
        <f t="shared" si="2"/>
        <v>0</v>
      </c>
    </row>
    <row r="33" spans="1:7" x14ac:dyDescent="0.25">
      <c r="A33" s="1">
        <v>26</v>
      </c>
      <c r="B33" s="5" t="s">
        <v>38</v>
      </c>
      <c r="C33" s="1">
        <v>2.0000000000000002E-5</v>
      </c>
      <c r="D33" s="4">
        <v>3814146</v>
      </c>
      <c r="E33" s="6"/>
      <c r="F33" s="1">
        <f t="shared" si="0"/>
        <v>3.814146</v>
      </c>
      <c r="G33" s="1">
        <f t="shared" si="2"/>
        <v>0</v>
      </c>
    </row>
    <row r="34" spans="1:7" x14ac:dyDescent="0.25">
      <c r="A34" s="1">
        <v>27</v>
      </c>
      <c r="B34" s="5" t="s">
        <v>39</v>
      </c>
      <c r="C34" s="1">
        <v>2.0000000000000001E-4</v>
      </c>
      <c r="D34" s="4">
        <v>3814146</v>
      </c>
      <c r="E34" s="6"/>
      <c r="F34" s="1">
        <f t="shared" si="0"/>
        <v>3.814146</v>
      </c>
      <c r="G34" s="1">
        <f t="shared" si="2"/>
        <v>0</v>
      </c>
    </row>
    <row r="35" spans="1:7" x14ac:dyDescent="0.25">
      <c r="A35" s="1">
        <v>28</v>
      </c>
      <c r="B35" s="5" t="s">
        <v>40</v>
      </c>
      <c r="C35" s="1">
        <v>1E-3</v>
      </c>
      <c r="D35" s="4">
        <v>3814146</v>
      </c>
      <c r="E35" s="6"/>
      <c r="F35" s="1">
        <f t="shared" si="0"/>
        <v>3.814146</v>
      </c>
      <c r="G35" s="1">
        <f t="shared" si="2"/>
        <v>0</v>
      </c>
    </row>
    <row r="36" spans="1:7" x14ac:dyDescent="0.25">
      <c r="A36" s="1">
        <v>29</v>
      </c>
      <c r="B36" s="5" t="s">
        <v>41</v>
      </c>
      <c r="C36" s="1">
        <v>8.0000000000000004E-4</v>
      </c>
      <c r="D36" s="4">
        <v>3814146</v>
      </c>
      <c r="E36" s="6"/>
      <c r="F36" s="1">
        <f t="shared" si="0"/>
        <v>3.814146</v>
      </c>
      <c r="G36" s="1">
        <f t="shared" si="2"/>
        <v>0</v>
      </c>
    </row>
    <row r="37" spans="1:7" x14ac:dyDescent="0.25">
      <c r="A37" s="1">
        <v>30</v>
      </c>
      <c r="B37" s="5" t="s">
        <v>42</v>
      </c>
      <c r="C37" s="1">
        <v>5.9999999999999995E-4</v>
      </c>
      <c r="D37" s="4">
        <v>3814146</v>
      </c>
      <c r="E37" s="6"/>
      <c r="F37" s="1">
        <f t="shared" si="0"/>
        <v>3.814146</v>
      </c>
      <c r="G37" s="1">
        <f t="shared" si="2"/>
        <v>0</v>
      </c>
    </row>
    <row r="38" spans="1:7" x14ac:dyDescent="0.25">
      <c r="A38" s="1">
        <v>31</v>
      </c>
      <c r="B38" s="5" t="s">
        <v>43</v>
      </c>
      <c r="C38" s="1">
        <v>8.0000000000000004E-4</v>
      </c>
      <c r="D38" s="4">
        <v>3814146</v>
      </c>
      <c r="E38" s="6"/>
      <c r="F38" s="1">
        <f t="shared" si="0"/>
        <v>3.814146</v>
      </c>
      <c r="G38" s="1">
        <f t="shared" si="2"/>
        <v>0</v>
      </c>
    </row>
    <row r="39" spans="1:7" x14ac:dyDescent="0.25">
      <c r="A39" s="1">
        <v>32</v>
      </c>
      <c r="B39" s="5" t="s">
        <v>44</v>
      </c>
      <c r="C39" s="1">
        <v>2.4E-2</v>
      </c>
      <c r="D39" s="4">
        <v>347511</v>
      </c>
      <c r="E39" s="6"/>
      <c r="F39" s="1">
        <f t="shared" si="0"/>
        <v>0.34751100000000001</v>
      </c>
      <c r="G39" s="1">
        <f t="shared" si="2"/>
        <v>0</v>
      </c>
    </row>
    <row r="40" spans="1:7" x14ac:dyDescent="0.25">
      <c r="A40" s="1">
        <v>33</v>
      </c>
      <c r="B40" s="5" t="s">
        <v>45</v>
      </c>
      <c r="C40" s="1">
        <v>8.0000000000000004E-4</v>
      </c>
      <c r="D40" s="4">
        <v>3814146</v>
      </c>
      <c r="E40" s="6"/>
      <c r="F40" s="1">
        <f t="shared" si="0"/>
        <v>3.814146</v>
      </c>
      <c r="G40" s="1">
        <f t="shared" si="2"/>
        <v>0</v>
      </c>
    </row>
    <row r="41" spans="1:7" x14ac:dyDescent="0.25">
      <c r="A41" s="1">
        <v>34</v>
      </c>
      <c r="B41" s="5" t="s">
        <v>46</v>
      </c>
      <c r="C41" s="1">
        <v>0.08</v>
      </c>
      <c r="D41" s="4">
        <v>347511</v>
      </c>
      <c r="E41" s="6"/>
      <c r="F41" s="1">
        <f t="shared" si="0"/>
        <v>0.34751100000000001</v>
      </c>
      <c r="G41" s="1">
        <f t="shared" si="2"/>
        <v>0</v>
      </c>
    </row>
    <row r="42" spans="1:7" x14ac:dyDescent="0.25">
      <c r="A42" s="1">
        <v>35</v>
      </c>
      <c r="B42" s="5" t="s">
        <v>47</v>
      </c>
      <c r="C42" s="1">
        <v>2E-3</v>
      </c>
      <c r="D42" s="4">
        <v>3814146</v>
      </c>
      <c r="E42" s="6"/>
      <c r="F42" s="1">
        <f t="shared" si="0"/>
        <v>3.814146</v>
      </c>
      <c r="G42" s="1">
        <f t="shared" si="2"/>
        <v>0</v>
      </c>
    </row>
    <row r="43" spans="1:7" x14ac:dyDescent="0.25">
      <c r="A43" s="1">
        <v>36</v>
      </c>
      <c r="B43" s="5" t="s">
        <v>48</v>
      </c>
      <c r="C43" s="1">
        <v>0.02</v>
      </c>
      <c r="D43" s="4">
        <v>3814146</v>
      </c>
      <c r="E43" s="6"/>
      <c r="F43" s="1">
        <f t="shared" si="0"/>
        <v>3.814146</v>
      </c>
      <c r="G43" s="1">
        <f t="shared" si="2"/>
        <v>0</v>
      </c>
    </row>
    <row r="44" spans="1:7" x14ac:dyDescent="0.25">
      <c r="A44" s="1">
        <v>37</v>
      </c>
      <c r="B44" s="5" t="s">
        <v>49</v>
      </c>
      <c r="C44" s="1">
        <v>2E-3</v>
      </c>
      <c r="D44" s="4">
        <v>3814146</v>
      </c>
      <c r="E44" s="6"/>
      <c r="F44" s="1">
        <f t="shared" si="0"/>
        <v>3.814146</v>
      </c>
      <c r="G44" s="1">
        <f t="shared" si="2"/>
        <v>0</v>
      </c>
    </row>
    <row r="45" spans="1:7" x14ac:dyDescent="0.25">
      <c r="A45" s="1">
        <v>38</v>
      </c>
      <c r="B45" s="5" t="s">
        <v>50</v>
      </c>
      <c r="C45" s="1">
        <v>0.04</v>
      </c>
      <c r="D45" s="4">
        <v>347511</v>
      </c>
      <c r="E45" s="6"/>
      <c r="F45" s="1">
        <f t="shared" si="0"/>
        <v>0.34751100000000001</v>
      </c>
      <c r="G45" s="1">
        <f t="shared" si="2"/>
        <v>0</v>
      </c>
    </row>
    <row r="46" spans="1:7" x14ac:dyDescent="0.25">
      <c r="A46" s="1">
        <v>39</v>
      </c>
      <c r="B46" s="5" t="s">
        <v>51</v>
      </c>
      <c r="C46" s="1">
        <v>0.6</v>
      </c>
      <c r="D46" s="4">
        <v>12839</v>
      </c>
      <c r="E46" s="6"/>
      <c r="F46" s="1">
        <f t="shared" si="0"/>
        <v>1.2839E-2</v>
      </c>
      <c r="G46" s="1">
        <f t="shared" si="2"/>
        <v>0</v>
      </c>
    </row>
    <row r="47" spans="1:7" x14ac:dyDescent="0.25">
      <c r="A47" s="1">
        <v>40</v>
      </c>
      <c r="B47" s="5" t="s">
        <v>52</v>
      </c>
      <c r="C47" s="1">
        <v>0.4</v>
      </c>
      <c r="D47" s="4">
        <v>12839</v>
      </c>
      <c r="E47" s="6"/>
      <c r="F47" s="1">
        <f t="shared" si="0"/>
        <v>1.2839E-2</v>
      </c>
      <c r="G47" s="1">
        <f t="shared" si="2"/>
        <v>0</v>
      </c>
    </row>
    <row r="48" spans="1:7" x14ac:dyDescent="0.25">
      <c r="A48" s="1">
        <v>41</v>
      </c>
      <c r="B48" s="5" t="s">
        <v>53</v>
      </c>
      <c r="C48" s="1">
        <v>0.12</v>
      </c>
      <c r="D48" s="4">
        <v>12839</v>
      </c>
      <c r="E48" s="6"/>
      <c r="F48" s="1">
        <f t="shared" si="0"/>
        <v>1.2839E-2</v>
      </c>
      <c r="G48" s="1">
        <f t="shared" si="2"/>
        <v>0</v>
      </c>
    </row>
    <row r="49" spans="1:7" x14ac:dyDescent="0.25">
      <c r="A49" s="1">
        <v>42</v>
      </c>
      <c r="B49" s="5" t="s">
        <v>54</v>
      </c>
      <c r="C49" s="1">
        <v>0.1</v>
      </c>
      <c r="D49" s="4">
        <v>12839</v>
      </c>
      <c r="E49" s="6"/>
      <c r="F49" s="1">
        <f t="shared" si="0"/>
        <v>1.2839E-2</v>
      </c>
      <c r="G49" s="1">
        <f t="shared" si="2"/>
        <v>0</v>
      </c>
    </row>
    <row r="50" spans="1:7" x14ac:dyDescent="0.25">
      <c r="A50" s="1">
        <v>43</v>
      </c>
      <c r="B50" s="5" t="s">
        <v>55</v>
      </c>
      <c r="C50" s="1">
        <v>2</v>
      </c>
      <c r="D50" s="4">
        <v>1258</v>
      </c>
      <c r="E50" s="6"/>
      <c r="F50" s="1">
        <f t="shared" si="0"/>
        <v>1.258E-3</v>
      </c>
      <c r="G50" s="1">
        <f t="shared" si="2"/>
        <v>0</v>
      </c>
    </row>
    <row r="51" spans="1:7" x14ac:dyDescent="0.25">
      <c r="A51" s="1">
        <v>44</v>
      </c>
      <c r="B51" s="1" t="s">
        <v>56</v>
      </c>
      <c r="C51" s="1">
        <v>0.01</v>
      </c>
      <c r="D51" s="4">
        <v>12839</v>
      </c>
      <c r="E51" s="6"/>
      <c r="F51" s="1">
        <f t="shared" si="0"/>
        <v>1.2839E-2</v>
      </c>
      <c r="G51" s="1">
        <f t="shared" si="2"/>
        <v>0</v>
      </c>
    </row>
    <row r="52" spans="1:7" ht="30" x14ac:dyDescent="0.25">
      <c r="A52" s="1">
        <v>45</v>
      </c>
      <c r="B52" s="5" t="s">
        <v>57</v>
      </c>
      <c r="C52" s="1">
        <v>3</v>
      </c>
      <c r="D52" s="4">
        <v>1258</v>
      </c>
      <c r="E52" s="6"/>
      <c r="F52" s="1">
        <f t="shared" si="0"/>
        <v>1.258E-3</v>
      </c>
      <c r="G52" s="1">
        <f t="shared" si="2"/>
        <v>0</v>
      </c>
    </row>
    <row r="53" spans="1:7" x14ac:dyDescent="0.25">
      <c r="G53" s="12">
        <f>SUM(G8:G52)</f>
        <v>0</v>
      </c>
    </row>
  </sheetData>
  <sheetProtection algorithmName="SHA-512" hashValue="g/PXPBm80FJHKtIxJfzfA3tNsdqn1KAM/Xhba+yKmyfN9blDmAOQtSg8NXt+e/vaLbgWyWdpg1tFQ9exmt9qFA==" saltValue="DO2Z0aegrVisbYI0oECpGg==" spinCount="100000" sheet="1" objects="1" scenarios="1"/>
  <protectedRanges>
    <protectedRange sqref="E8:E52" name="Range1"/>
  </protectedRanges>
  <mergeCells count="3">
    <mergeCell ref="A5:C5"/>
    <mergeCell ref="A3:C3"/>
    <mergeCell ref="A4:C4"/>
  </mergeCells>
  <conditionalFormatting sqref="E8:E52">
    <cfRule type="expression" dxfId="2" priority="1">
      <formula>E8&gt;C8</formula>
    </cfRule>
  </conditionalFormatting>
  <dataValidations xWindow="655" yWindow="530" count="1">
    <dataValidation type="decimal" allowBlank="1" showInputMessage="1" showErrorMessage="1" errorTitle="Įvedimo Klaida" error="Turi būti įvestas skaičius" promptTitle="Įveskite deklaruojamą skaičių" prompt="Turi būti įvestas skaičius" sqref="E8:E52" xr:uid="{EE1CF647-847D-463B-89E7-CC93C5F69AD6}">
      <formula1>0</formula1>
      <formula2>1000000</formula2>
    </dataValidation>
  </dataValidations>
  <pageMargins left="0.7" right="0.7" top="0.75" bottom="0.75" header="0.3" footer="0.3"/>
  <pageSetup paperSize="9" orientation="portrait" horizontalDpi="300" r:id="rId1"/>
  <ignoredErrors>
    <ignoredError sqref="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291E-9D3B-4F4A-8147-1D070AE5A8FD}">
  <dimension ref="A1:H53"/>
  <sheetViews>
    <sheetView zoomScale="130" zoomScaleNormal="130" workbookViewId="0">
      <selection activeCell="D5" sqref="D5"/>
    </sheetView>
  </sheetViews>
  <sheetFormatPr defaultRowHeight="15" x14ac:dyDescent="0.25"/>
  <cols>
    <col min="1" max="1" width="10.5703125" customWidth="1"/>
    <col min="2" max="2" width="41" bestFit="1" customWidth="1"/>
    <col min="3" max="3" width="19.42578125" customWidth="1"/>
    <col min="4" max="4" width="10.7109375" bestFit="1" customWidth="1"/>
    <col min="5" max="5" width="16.42578125" bestFit="1" customWidth="1"/>
    <col min="6" max="6" width="9" bestFit="1" customWidth="1"/>
    <col min="7" max="7" width="12" bestFit="1" customWidth="1"/>
  </cols>
  <sheetData>
    <row r="1" spans="1:8" ht="21" x14ac:dyDescent="0.35">
      <c r="A1" s="15" t="s">
        <v>58</v>
      </c>
      <c r="H1" s="14"/>
    </row>
    <row r="2" spans="1:8" ht="6" customHeight="1" x14ac:dyDescent="0.4">
      <c r="A2" s="16"/>
    </row>
    <row r="3" spans="1:8" ht="18.75" x14ac:dyDescent="0.3">
      <c r="A3" s="19" t="s">
        <v>59</v>
      </c>
      <c r="B3" s="19"/>
      <c r="C3" s="19"/>
      <c r="D3" s="8">
        <f>D4+G53</f>
        <v>0</v>
      </c>
      <c r="E3" s="3" t="s">
        <v>2</v>
      </c>
      <c r="F3" s="3"/>
      <c r="G3" s="3"/>
    </row>
    <row r="4" spans="1:8" x14ac:dyDescent="0.25">
      <c r="A4" s="18" t="s">
        <v>1</v>
      </c>
      <c r="B4" s="18"/>
      <c r="C4" s="18"/>
      <c r="D4" s="6">
        <v>0</v>
      </c>
      <c r="E4" s="3" t="s">
        <v>4</v>
      </c>
      <c r="F4" s="2"/>
      <c r="G4" s="2"/>
    </row>
    <row r="5" spans="1:8" x14ac:dyDescent="0.25">
      <c r="A5" s="18" t="s">
        <v>5</v>
      </c>
      <c r="B5" s="18"/>
      <c r="C5" s="18"/>
      <c r="D5" s="17">
        <v>1.403</v>
      </c>
      <c r="E5" s="2"/>
      <c r="F5" s="2"/>
      <c r="G5" s="2"/>
    </row>
    <row r="7" spans="1:8" ht="45" x14ac:dyDescent="0.25">
      <c r="A7" s="10" t="s">
        <v>6</v>
      </c>
      <c r="B7" s="11" t="s">
        <v>7</v>
      </c>
      <c r="C7" s="11" t="s">
        <v>60</v>
      </c>
      <c r="D7" s="11" t="s">
        <v>9</v>
      </c>
      <c r="E7" s="11" t="s">
        <v>61</v>
      </c>
      <c r="F7" s="11" t="s">
        <v>11</v>
      </c>
      <c r="G7" s="11" t="s">
        <v>12</v>
      </c>
    </row>
    <row r="8" spans="1:8" x14ac:dyDescent="0.25">
      <c r="A8" s="1">
        <v>1</v>
      </c>
      <c r="B8" s="9" t="s">
        <v>13</v>
      </c>
      <c r="C8" s="6">
        <v>0</v>
      </c>
      <c r="D8" s="1"/>
      <c r="E8" s="6"/>
      <c r="F8" s="1">
        <v>1.6E-2</v>
      </c>
      <c r="G8" s="1">
        <f>IF(E8&gt;C8,ROUNDUP((E8-C8)/100,0)*F8,0)</f>
        <v>0</v>
      </c>
    </row>
    <row r="9" spans="1:8" x14ac:dyDescent="0.25">
      <c r="A9" s="1">
        <v>2</v>
      </c>
      <c r="B9" s="9" t="s">
        <v>14</v>
      </c>
      <c r="C9" s="6">
        <v>0</v>
      </c>
      <c r="D9" s="1"/>
      <c r="E9" s="6"/>
      <c r="F9" s="1">
        <v>1.2999999999999999E-2</v>
      </c>
      <c r="G9" s="1">
        <f>IF(E9&gt;C9,ROUNDUP((E9-C9)/100,0)*F9,0)</f>
        <v>0</v>
      </c>
    </row>
    <row r="10" spans="1:8" x14ac:dyDescent="0.25">
      <c r="A10" s="1">
        <v>3</v>
      </c>
      <c r="B10" s="9" t="s">
        <v>15</v>
      </c>
      <c r="C10" s="6">
        <v>0</v>
      </c>
      <c r="D10" s="1"/>
      <c r="E10" s="6"/>
      <c r="F10" s="1">
        <v>5.0000000000000001E-3</v>
      </c>
      <c r="G10" s="1">
        <f t="shared" ref="G10:G11" si="0">IF(E10&gt;C10,ROUNDUP((E10-C10)/10,0)*F10,0)</f>
        <v>0</v>
      </c>
    </row>
    <row r="11" spans="1:8" x14ac:dyDescent="0.25">
      <c r="A11" s="1">
        <v>4</v>
      </c>
      <c r="B11" s="9" t="s">
        <v>16</v>
      </c>
      <c r="C11" s="6">
        <v>0</v>
      </c>
      <c r="D11" s="1"/>
      <c r="E11" s="6"/>
      <c r="F11" s="1">
        <f t="shared" ref="F11:F52" si="1">D11/1000000</f>
        <v>0</v>
      </c>
      <c r="G11" s="1">
        <f t="shared" si="0"/>
        <v>0</v>
      </c>
    </row>
    <row r="12" spans="1:8" x14ac:dyDescent="0.25">
      <c r="A12" s="1">
        <v>5</v>
      </c>
      <c r="B12" s="5" t="s">
        <v>17</v>
      </c>
      <c r="C12" s="6">
        <v>0</v>
      </c>
      <c r="D12" s="4">
        <v>56661</v>
      </c>
      <c r="E12" s="6"/>
      <c r="F12" s="1">
        <f t="shared" si="1"/>
        <v>5.6661000000000003E-2</v>
      </c>
      <c r="G12" s="1">
        <f t="shared" ref="G12:G52" si="2">IF(E12&gt;C12,ROUND($D$5*(E12-C12)*(F12),3),0)</f>
        <v>0</v>
      </c>
    </row>
    <row r="13" spans="1:8" x14ac:dyDescent="0.25">
      <c r="A13" s="1">
        <v>6</v>
      </c>
      <c r="B13" s="5" t="s">
        <v>18</v>
      </c>
      <c r="C13" s="6">
        <v>0</v>
      </c>
      <c r="D13" s="4">
        <v>56661</v>
      </c>
      <c r="E13" s="6"/>
      <c r="F13" s="1">
        <f t="shared" si="1"/>
        <v>5.6661000000000003E-2</v>
      </c>
      <c r="G13" s="1">
        <f t="shared" si="2"/>
        <v>0</v>
      </c>
    </row>
    <row r="14" spans="1:8" x14ac:dyDescent="0.25">
      <c r="A14" s="1">
        <v>7</v>
      </c>
      <c r="B14" s="5" t="s">
        <v>19</v>
      </c>
      <c r="C14" s="6">
        <v>0</v>
      </c>
      <c r="D14" s="4">
        <v>56661</v>
      </c>
      <c r="E14" s="6"/>
      <c r="F14" s="1">
        <f t="shared" si="1"/>
        <v>5.6661000000000003E-2</v>
      </c>
      <c r="G14" s="1">
        <f t="shared" si="2"/>
        <v>0</v>
      </c>
    </row>
    <row r="15" spans="1:8" x14ac:dyDescent="0.25">
      <c r="A15" s="1">
        <v>8</v>
      </c>
      <c r="B15" s="5" t="s">
        <v>20</v>
      </c>
      <c r="C15" s="6">
        <v>0</v>
      </c>
      <c r="D15" s="4">
        <v>347511</v>
      </c>
      <c r="E15" s="6"/>
      <c r="F15" s="1">
        <f t="shared" si="1"/>
        <v>0.34751100000000001</v>
      </c>
      <c r="G15" s="1">
        <f t="shared" si="2"/>
        <v>0</v>
      </c>
    </row>
    <row r="16" spans="1:8" x14ac:dyDescent="0.25">
      <c r="A16" s="1">
        <v>9</v>
      </c>
      <c r="B16" s="5" t="s">
        <v>21</v>
      </c>
      <c r="C16" s="6">
        <v>0</v>
      </c>
      <c r="D16" s="4">
        <v>12839</v>
      </c>
      <c r="E16" s="6"/>
      <c r="F16" s="1">
        <f t="shared" si="1"/>
        <v>1.2839E-2</v>
      </c>
      <c r="G16" s="1">
        <f t="shared" si="2"/>
        <v>0</v>
      </c>
    </row>
    <row r="17" spans="1:7" ht="30" x14ac:dyDescent="0.25">
      <c r="A17" s="1">
        <v>10</v>
      </c>
      <c r="B17" s="5" t="s">
        <v>22</v>
      </c>
      <c r="C17" s="6">
        <v>0</v>
      </c>
      <c r="D17" s="4">
        <v>1258</v>
      </c>
      <c r="E17" s="6"/>
      <c r="F17" s="1">
        <f t="shared" si="1"/>
        <v>1.258E-3</v>
      </c>
      <c r="G17" s="1">
        <f t="shared" si="2"/>
        <v>0</v>
      </c>
    </row>
    <row r="18" spans="1:7" x14ac:dyDescent="0.25">
      <c r="A18" s="1">
        <v>11</v>
      </c>
      <c r="B18" s="5" t="s">
        <v>23</v>
      </c>
      <c r="C18" s="6">
        <v>0</v>
      </c>
      <c r="D18" s="4">
        <v>3814146</v>
      </c>
      <c r="E18" s="6"/>
      <c r="F18" s="1">
        <f t="shared" si="1"/>
        <v>3.814146</v>
      </c>
      <c r="G18" s="1">
        <f t="shared" si="2"/>
        <v>0</v>
      </c>
    </row>
    <row r="19" spans="1:7" x14ac:dyDescent="0.25">
      <c r="A19" s="1">
        <v>12</v>
      </c>
      <c r="B19" s="5" t="s">
        <v>24</v>
      </c>
      <c r="C19" s="6">
        <v>0</v>
      </c>
      <c r="D19" s="4">
        <v>3814146</v>
      </c>
      <c r="E19" s="6"/>
      <c r="F19" s="1">
        <f t="shared" si="1"/>
        <v>3.814146</v>
      </c>
      <c r="G19" s="1">
        <f t="shared" si="2"/>
        <v>0</v>
      </c>
    </row>
    <row r="20" spans="1:7" x14ac:dyDescent="0.25">
      <c r="A20" s="1">
        <v>13</v>
      </c>
      <c r="B20" s="5" t="s">
        <v>25</v>
      </c>
      <c r="C20" s="6">
        <v>0</v>
      </c>
      <c r="D20" s="4">
        <v>347511</v>
      </c>
      <c r="E20" s="6"/>
      <c r="F20" s="1">
        <f t="shared" si="1"/>
        <v>0.34751100000000001</v>
      </c>
      <c r="G20" s="1">
        <f t="shared" si="2"/>
        <v>0</v>
      </c>
    </row>
    <row r="21" spans="1:7" x14ac:dyDescent="0.25">
      <c r="A21" s="1">
        <v>14</v>
      </c>
      <c r="B21" s="5" t="s">
        <v>26</v>
      </c>
      <c r="C21" s="6">
        <v>0</v>
      </c>
      <c r="D21" s="4">
        <v>56661</v>
      </c>
      <c r="E21" s="6"/>
      <c r="F21" s="1">
        <f t="shared" si="1"/>
        <v>5.6661000000000003E-2</v>
      </c>
      <c r="G21" s="1">
        <f t="shared" si="2"/>
        <v>0</v>
      </c>
    </row>
    <row r="22" spans="1:7" x14ac:dyDescent="0.25">
      <c r="A22" s="1">
        <v>15</v>
      </c>
      <c r="B22" s="5" t="s">
        <v>27</v>
      </c>
      <c r="C22" s="6">
        <v>0</v>
      </c>
      <c r="D22" s="4">
        <v>56661</v>
      </c>
      <c r="E22" s="6"/>
      <c r="F22" s="1">
        <f t="shared" si="1"/>
        <v>5.6661000000000003E-2</v>
      </c>
      <c r="G22" s="1">
        <f t="shared" si="2"/>
        <v>0</v>
      </c>
    </row>
    <row r="23" spans="1:7" x14ac:dyDescent="0.25">
      <c r="A23" s="1">
        <v>16</v>
      </c>
      <c r="B23" s="5" t="s">
        <v>28</v>
      </c>
      <c r="C23" s="6">
        <v>0</v>
      </c>
      <c r="D23" s="4">
        <v>56661</v>
      </c>
      <c r="E23" s="6"/>
      <c r="F23" s="1">
        <f t="shared" si="1"/>
        <v>5.6661000000000003E-2</v>
      </c>
      <c r="G23" s="1">
        <f t="shared" si="2"/>
        <v>0</v>
      </c>
    </row>
    <row r="24" spans="1:7" x14ac:dyDescent="0.25">
      <c r="A24" s="1">
        <v>17</v>
      </c>
      <c r="B24" s="5" t="s">
        <v>29</v>
      </c>
      <c r="C24" s="6">
        <v>0</v>
      </c>
      <c r="D24" s="4">
        <v>56661</v>
      </c>
      <c r="E24" s="6"/>
      <c r="F24" s="1">
        <f t="shared" si="1"/>
        <v>5.6661000000000003E-2</v>
      </c>
      <c r="G24" s="1">
        <f t="shared" si="2"/>
        <v>0</v>
      </c>
    </row>
    <row r="25" spans="1:7" x14ac:dyDescent="0.25">
      <c r="A25" s="1">
        <v>18</v>
      </c>
      <c r="B25" s="5" t="s">
        <v>30</v>
      </c>
      <c r="C25" s="6">
        <v>0</v>
      </c>
      <c r="D25" s="4">
        <v>1258</v>
      </c>
      <c r="E25" s="6"/>
      <c r="F25" s="1">
        <f t="shared" si="1"/>
        <v>1.258E-3</v>
      </c>
      <c r="G25" s="1">
        <f t="shared" si="2"/>
        <v>0</v>
      </c>
    </row>
    <row r="26" spans="1:7" x14ac:dyDescent="0.25">
      <c r="A26" s="1">
        <v>19</v>
      </c>
      <c r="B26" s="5" t="s">
        <v>31</v>
      </c>
      <c r="C26" s="6">
        <v>0</v>
      </c>
      <c r="D26" s="1">
        <v>15</v>
      </c>
      <c r="E26" s="6"/>
      <c r="F26" s="1">
        <f t="shared" si="1"/>
        <v>1.5E-5</v>
      </c>
      <c r="G26" s="1">
        <f t="shared" si="2"/>
        <v>0</v>
      </c>
    </row>
    <row r="27" spans="1:7" x14ac:dyDescent="0.25">
      <c r="A27" s="1">
        <v>20</v>
      </c>
      <c r="B27" s="5" t="s">
        <v>32</v>
      </c>
      <c r="C27" s="6">
        <v>0</v>
      </c>
      <c r="D27" s="1">
        <v>30</v>
      </c>
      <c r="E27" s="6"/>
      <c r="F27" s="1">
        <f t="shared" si="1"/>
        <v>3.0000000000000001E-5</v>
      </c>
      <c r="G27" s="1">
        <f t="shared" si="2"/>
        <v>0</v>
      </c>
    </row>
    <row r="28" spans="1:7" x14ac:dyDescent="0.25">
      <c r="A28" s="1">
        <v>21</v>
      </c>
      <c r="B28" s="5" t="s">
        <v>33</v>
      </c>
      <c r="C28" s="6">
        <v>0</v>
      </c>
      <c r="D28" s="4">
        <v>347511</v>
      </c>
      <c r="E28" s="6"/>
      <c r="F28" s="1">
        <f t="shared" si="1"/>
        <v>0.34751100000000001</v>
      </c>
      <c r="G28" s="1">
        <f t="shared" si="2"/>
        <v>0</v>
      </c>
    </row>
    <row r="29" spans="1:7" x14ac:dyDescent="0.25">
      <c r="A29" s="1">
        <v>22</v>
      </c>
      <c r="B29" s="5" t="s">
        <v>34</v>
      </c>
      <c r="C29" s="6">
        <v>0</v>
      </c>
      <c r="D29" s="4">
        <v>3814146</v>
      </c>
      <c r="E29" s="6"/>
      <c r="F29" s="1">
        <f t="shared" si="1"/>
        <v>3.814146</v>
      </c>
      <c r="G29" s="1">
        <f t="shared" si="2"/>
        <v>0</v>
      </c>
    </row>
    <row r="30" spans="1:7" x14ac:dyDescent="0.25">
      <c r="A30" s="1">
        <v>23</v>
      </c>
      <c r="B30" s="5" t="s">
        <v>35</v>
      </c>
      <c r="C30" s="6">
        <v>0</v>
      </c>
      <c r="D30" s="4">
        <v>347511</v>
      </c>
      <c r="E30" s="6"/>
      <c r="F30" s="1">
        <f t="shared" si="1"/>
        <v>0.34751100000000001</v>
      </c>
      <c r="G30" s="1">
        <f t="shared" si="2"/>
        <v>0</v>
      </c>
    </row>
    <row r="31" spans="1:7" x14ac:dyDescent="0.25">
      <c r="A31" s="1">
        <v>24</v>
      </c>
      <c r="B31" s="5" t="s">
        <v>36</v>
      </c>
      <c r="C31" s="6">
        <v>0</v>
      </c>
      <c r="D31" s="4">
        <v>3814146</v>
      </c>
      <c r="E31" s="6"/>
      <c r="F31" s="1">
        <f t="shared" si="1"/>
        <v>3.814146</v>
      </c>
      <c r="G31" s="1">
        <f t="shared" si="2"/>
        <v>0</v>
      </c>
    </row>
    <row r="32" spans="1:7" x14ac:dyDescent="0.25">
      <c r="A32" s="1">
        <v>25</v>
      </c>
      <c r="B32" s="5" t="s">
        <v>37</v>
      </c>
      <c r="C32" s="6">
        <v>0</v>
      </c>
      <c r="D32" s="4">
        <v>3814146</v>
      </c>
      <c r="E32" s="6"/>
      <c r="F32" s="1">
        <f t="shared" si="1"/>
        <v>3.814146</v>
      </c>
      <c r="G32" s="1">
        <f t="shared" si="2"/>
        <v>0</v>
      </c>
    </row>
    <row r="33" spans="1:7" x14ac:dyDescent="0.25">
      <c r="A33" s="1">
        <v>26</v>
      </c>
      <c r="B33" s="5" t="s">
        <v>38</v>
      </c>
      <c r="C33" s="6">
        <v>0</v>
      </c>
      <c r="D33" s="4">
        <v>3814146</v>
      </c>
      <c r="E33" s="6"/>
      <c r="F33" s="1">
        <f t="shared" si="1"/>
        <v>3.814146</v>
      </c>
      <c r="G33" s="1">
        <f t="shared" si="2"/>
        <v>0</v>
      </c>
    </row>
    <row r="34" spans="1:7" x14ac:dyDescent="0.25">
      <c r="A34" s="1">
        <v>27</v>
      </c>
      <c r="B34" s="5" t="s">
        <v>39</v>
      </c>
      <c r="C34" s="6">
        <v>0</v>
      </c>
      <c r="D34" s="4">
        <v>3814146</v>
      </c>
      <c r="E34" s="6"/>
      <c r="F34" s="1">
        <f t="shared" si="1"/>
        <v>3.814146</v>
      </c>
      <c r="G34" s="1">
        <f t="shared" si="2"/>
        <v>0</v>
      </c>
    </row>
    <row r="35" spans="1:7" x14ac:dyDescent="0.25">
      <c r="A35" s="1">
        <v>28</v>
      </c>
      <c r="B35" s="5" t="s">
        <v>40</v>
      </c>
      <c r="C35" s="6">
        <v>0</v>
      </c>
      <c r="D35" s="4">
        <v>3814146</v>
      </c>
      <c r="E35" s="6"/>
      <c r="F35" s="1">
        <f t="shared" si="1"/>
        <v>3.814146</v>
      </c>
      <c r="G35" s="1">
        <f t="shared" si="2"/>
        <v>0</v>
      </c>
    </row>
    <row r="36" spans="1:7" x14ac:dyDescent="0.25">
      <c r="A36" s="1">
        <v>29</v>
      </c>
      <c r="B36" s="5" t="s">
        <v>41</v>
      </c>
      <c r="C36" s="6">
        <v>0</v>
      </c>
      <c r="D36" s="4">
        <v>3814146</v>
      </c>
      <c r="E36" s="6"/>
      <c r="F36" s="1">
        <f t="shared" si="1"/>
        <v>3.814146</v>
      </c>
      <c r="G36" s="1">
        <f t="shared" si="2"/>
        <v>0</v>
      </c>
    </row>
    <row r="37" spans="1:7" x14ac:dyDescent="0.25">
      <c r="A37" s="1">
        <v>30</v>
      </c>
      <c r="B37" s="5" t="s">
        <v>42</v>
      </c>
      <c r="C37" s="6">
        <v>0</v>
      </c>
      <c r="D37" s="4">
        <v>3814146</v>
      </c>
      <c r="E37" s="6"/>
      <c r="F37" s="1">
        <f t="shared" si="1"/>
        <v>3.814146</v>
      </c>
      <c r="G37" s="1">
        <f t="shared" si="2"/>
        <v>0</v>
      </c>
    </row>
    <row r="38" spans="1:7" x14ac:dyDescent="0.25">
      <c r="A38" s="1">
        <v>31</v>
      </c>
      <c r="B38" s="5" t="s">
        <v>43</v>
      </c>
      <c r="C38" s="6">
        <v>0</v>
      </c>
      <c r="D38" s="4">
        <v>3814146</v>
      </c>
      <c r="E38" s="6"/>
      <c r="F38" s="1">
        <f t="shared" si="1"/>
        <v>3.814146</v>
      </c>
      <c r="G38" s="1">
        <f t="shared" si="2"/>
        <v>0</v>
      </c>
    </row>
    <row r="39" spans="1:7" x14ac:dyDescent="0.25">
      <c r="A39" s="1">
        <v>32</v>
      </c>
      <c r="B39" s="5" t="s">
        <v>44</v>
      </c>
      <c r="C39" s="6">
        <v>0</v>
      </c>
      <c r="D39" s="4">
        <v>347511</v>
      </c>
      <c r="E39" s="6"/>
      <c r="F39" s="1">
        <f t="shared" si="1"/>
        <v>0.34751100000000001</v>
      </c>
      <c r="G39" s="1">
        <f t="shared" si="2"/>
        <v>0</v>
      </c>
    </row>
    <row r="40" spans="1:7" x14ac:dyDescent="0.25">
      <c r="A40" s="1">
        <v>33</v>
      </c>
      <c r="B40" s="5" t="s">
        <v>45</v>
      </c>
      <c r="C40" s="6">
        <v>0</v>
      </c>
      <c r="D40" s="4">
        <v>3814146</v>
      </c>
      <c r="E40" s="6"/>
      <c r="F40" s="1">
        <f t="shared" si="1"/>
        <v>3.814146</v>
      </c>
      <c r="G40" s="1">
        <f t="shared" si="2"/>
        <v>0</v>
      </c>
    </row>
    <row r="41" spans="1:7" x14ac:dyDescent="0.25">
      <c r="A41" s="1">
        <v>34</v>
      </c>
      <c r="B41" s="5" t="s">
        <v>46</v>
      </c>
      <c r="C41" s="6">
        <v>0</v>
      </c>
      <c r="D41" s="4">
        <v>347511</v>
      </c>
      <c r="E41" s="6"/>
      <c r="F41" s="1">
        <f t="shared" si="1"/>
        <v>0.34751100000000001</v>
      </c>
      <c r="G41" s="1">
        <f t="shared" si="2"/>
        <v>0</v>
      </c>
    </row>
    <row r="42" spans="1:7" x14ac:dyDescent="0.25">
      <c r="A42" s="1">
        <v>35</v>
      </c>
      <c r="B42" s="5" t="s">
        <v>47</v>
      </c>
      <c r="C42" s="6">
        <v>0</v>
      </c>
      <c r="D42" s="4">
        <v>3814146</v>
      </c>
      <c r="E42" s="6"/>
      <c r="F42" s="1">
        <f t="shared" si="1"/>
        <v>3.814146</v>
      </c>
      <c r="G42" s="1">
        <f t="shared" si="2"/>
        <v>0</v>
      </c>
    </row>
    <row r="43" spans="1:7" x14ac:dyDescent="0.25">
      <c r="A43" s="1">
        <v>36</v>
      </c>
      <c r="B43" s="5" t="s">
        <v>48</v>
      </c>
      <c r="C43" s="6">
        <v>0</v>
      </c>
      <c r="D43" s="4">
        <v>3814146</v>
      </c>
      <c r="E43" s="6"/>
      <c r="F43" s="1">
        <f t="shared" si="1"/>
        <v>3.814146</v>
      </c>
      <c r="G43" s="1">
        <f t="shared" si="2"/>
        <v>0</v>
      </c>
    </row>
    <row r="44" spans="1:7" x14ac:dyDescent="0.25">
      <c r="A44" s="1">
        <v>37</v>
      </c>
      <c r="B44" s="5" t="s">
        <v>49</v>
      </c>
      <c r="C44" s="6">
        <v>0</v>
      </c>
      <c r="D44" s="4">
        <v>3814146</v>
      </c>
      <c r="E44" s="6"/>
      <c r="F44" s="1">
        <f t="shared" si="1"/>
        <v>3.814146</v>
      </c>
      <c r="G44" s="1">
        <f t="shared" si="2"/>
        <v>0</v>
      </c>
    </row>
    <row r="45" spans="1:7" x14ac:dyDescent="0.25">
      <c r="A45" s="1">
        <v>38</v>
      </c>
      <c r="B45" s="5" t="s">
        <v>50</v>
      </c>
      <c r="C45" s="6">
        <v>0</v>
      </c>
      <c r="D45" s="4">
        <v>347511</v>
      </c>
      <c r="E45" s="6"/>
      <c r="F45" s="1">
        <f t="shared" si="1"/>
        <v>0.34751100000000001</v>
      </c>
      <c r="G45" s="1">
        <f t="shared" si="2"/>
        <v>0</v>
      </c>
    </row>
    <row r="46" spans="1:7" x14ac:dyDescent="0.25">
      <c r="A46" s="1">
        <v>39</v>
      </c>
      <c r="B46" s="5" t="s">
        <v>51</v>
      </c>
      <c r="C46" s="6">
        <v>0</v>
      </c>
      <c r="D46" s="4">
        <v>12839</v>
      </c>
      <c r="E46" s="6"/>
      <c r="F46" s="1">
        <f t="shared" si="1"/>
        <v>1.2839E-2</v>
      </c>
      <c r="G46" s="1">
        <f t="shared" si="2"/>
        <v>0</v>
      </c>
    </row>
    <row r="47" spans="1:7" x14ac:dyDescent="0.25">
      <c r="A47" s="1">
        <v>40</v>
      </c>
      <c r="B47" s="5" t="s">
        <v>52</v>
      </c>
      <c r="C47" s="6">
        <v>0</v>
      </c>
      <c r="D47" s="4">
        <v>12839</v>
      </c>
      <c r="E47" s="6"/>
      <c r="F47" s="1">
        <f t="shared" si="1"/>
        <v>1.2839E-2</v>
      </c>
      <c r="G47" s="1">
        <f t="shared" si="2"/>
        <v>0</v>
      </c>
    </row>
    <row r="48" spans="1:7" x14ac:dyDescent="0.25">
      <c r="A48" s="1">
        <v>41</v>
      </c>
      <c r="B48" s="5" t="s">
        <v>53</v>
      </c>
      <c r="C48" s="6">
        <v>0</v>
      </c>
      <c r="D48" s="4">
        <v>12839</v>
      </c>
      <c r="E48" s="6"/>
      <c r="F48" s="1">
        <f t="shared" si="1"/>
        <v>1.2839E-2</v>
      </c>
      <c r="G48" s="1">
        <f t="shared" si="2"/>
        <v>0</v>
      </c>
    </row>
    <row r="49" spans="1:7" x14ac:dyDescent="0.25">
      <c r="A49" s="1">
        <v>42</v>
      </c>
      <c r="B49" s="5" t="s">
        <v>54</v>
      </c>
      <c r="C49" s="6">
        <v>0</v>
      </c>
      <c r="D49" s="4">
        <v>12839</v>
      </c>
      <c r="E49" s="6"/>
      <c r="F49" s="1">
        <f t="shared" si="1"/>
        <v>1.2839E-2</v>
      </c>
      <c r="G49" s="1">
        <f t="shared" si="2"/>
        <v>0</v>
      </c>
    </row>
    <row r="50" spans="1:7" x14ac:dyDescent="0.25">
      <c r="A50" s="1">
        <v>43</v>
      </c>
      <c r="B50" s="5" t="s">
        <v>55</v>
      </c>
      <c r="C50" s="6">
        <v>0</v>
      </c>
      <c r="D50" s="4">
        <v>1258</v>
      </c>
      <c r="E50" s="6"/>
      <c r="F50" s="1">
        <f t="shared" si="1"/>
        <v>1.258E-3</v>
      </c>
      <c r="G50" s="1">
        <f t="shared" si="2"/>
        <v>0</v>
      </c>
    </row>
    <row r="51" spans="1:7" x14ac:dyDescent="0.25">
      <c r="A51" s="1">
        <v>44</v>
      </c>
      <c r="B51" s="1" t="s">
        <v>56</v>
      </c>
      <c r="C51" s="6">
        <v>0</v>
      </c>
      <c r="D51" s="4">
        <v>12839</v>
      </c>
      <c r="E51" s="6"/>
      <c r="F51" s="1">
        <f t="shared" si="1"/>
        <v>1.2839E-2</v>
      </c>
      <c r="G51" s="1">
        <f t="shared" si="2"/>
        <v>0</v>
      </c>
    </row>
    <row r="52" spans="1:7" ht="30" x14ac:dyDescent="0.25">
      <c r="A52" s="1">
        <v>45</v>
      </c>
      <c r="B52" s="5" t="s">
        <v>57</v>
      </c>
      <c r="C52" s="6">
        <v>0</v>
      </c>
      <c r="D52" s="4">
        <v>1258</v>
      </c>
      <c r="E52" s="6"/>
      <c r="F52" s="1">
        <f t="shared" si="1"/>
        <v>1.258E-3</v>
      </c>
      <c r="G52" s="1">
        <f t="shared" si="2"/>
        <v>0</v>
      </c>
    </row>
    <row r="53" spans="1:7" x14ac:dyDescent="0.25">
      <c r="G53" s="12">
        <f>SUM(G8:G52)</f>
        <v>0</v>
      </c>
    </row>
  </sheetData>
  <sheetProtection algorithmName="SHA-512" hashValue="mhvTwKJnl8dC6d6rujXCUB0L6E5I8mFep+CkuGPilcDeclR2PXiSNd3gIJAT7soyVJYO8Gv0h+m2tmwyJ8X4qA==" saltValue="1V9++F1dGKmaJGp4BrEbeg==" spinCount="100000" sheet="1" objects="1" scenarios="1"/>
  <protectedRanges>
    <protectedRange sqref="D4" name="Range3"/>
    <protectedRange sqref="C8:C52" name="Range2"/>
    <protectedRange sqref="E8:E52" name="Range1"/>
  </protectedRanges>
  <mergeCells count="3">
    <mergeCell ref="A3:C3"/>
    <mergeCell ref="A4:C4"/>
    <mergeCell ref="A5:C5"/>
  </mergeCells>
  <conditionalFormatting sqref="D4">
    <cfRule type="expression" dxfId="1" priority="2">
      <formula>D4&gt;B4</formula>
    </cfRule>
  </conditionalFormatting>
  <conditionalFormatting sqref="E8:E52">
    <cfRule type="expression" dxfId="0" priority="3">
      <formula>E8&gt;C8</formula>
    </cfRule>
  </conditionalFormatting>
  <dataValidations count="3">
    <dataValidation type="decimal" allowBlank="1" showInputMessage="1" showErrorMessage="1" errorTitle="Neįvestas skaičius" error="Neįvestas skaičius" promptTitle="Įvesti sutartinę koncentraciją" prompt="Turi būti įvestas skaičius" sqref="C8:C52" xr:uid="{506A41F1-1626-4062-B221-23F77FDE732D}">
      <formula1>0</formula1>
      <formula2>100000</formula2>
    </dataValidation>
    <dataValidation type="decimal" allowBlank="1" showInputMessage="1" showErrorMessage="1" errorTitle="Įvesti skaičių" error="Turi būti įvestas skaičius" promptTitle="Įvesti tarifą" prompt="Turi būti įvestas skaičius" sqref="D4" xr:uid="{53ECB70B-8929-4A5F-B6ED-F31A5AE50349}">
      <formula1>0</formula1>
      <formula2>10000</formula2>
    </dataValidation>
    <dataValidation type="decimal" allowBlank="1" showInputMessage="1" showErrorMessage="1" errorTitle="Įvedimo Klaida" error="Turi būti įvestas skaičius" promptTitle="Įveskite deklaruojamą skaičių" prompt="Turi būti įvestas skaičius" sqref="E8:E52" xr:uid="{92E78690-9A1B-4387-B01E-AD2CF9858AA2}">
      <formula1>0</formula1>
      <formula2>1000000</formula2>
    </dataValidation>
  </dataValidation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24A1F9-8203-485B-8DCC-A2A9CF3DC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53AA13-4DB4-47E4-B497-2255A0C3DC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8D67D0-47D0-4AAA-8018-3AE1A2566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Skaičiavimas pagal sutartį</vt:lpstr>
      <vt:lpstr>Skaičiavimas pagal mėginį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Audrius Rima</dc:creator>
  <cp:keywords/>
  <dc:description/>
  <cp:lastModifiedBy>Edvinas Mazūras</cp:lastModifiedBy>
  <cp:revision/>
  <dcterms:created xsi:type="dcterms:W3CDTF">2021-08-17T06:20:52Z</dcterms:created>
  <dcterms:modified xsi:type="dcterms:W3CDTF">2024-07-03T13:05:55Z</dcterms:modified>
  <cp:category/>
  <cp:contentStatus/>
</cp:coreProperties>
</file>